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817" activeTab="9"/>
  </bookViews>
  <sheets>
    <sheet name="Пауэрлифтинг" sheetId="1" r:id="rId1"/>
    <sheet name="Жим лёжа" sheetId="2" r:id="rId2"/>
    <sheet name="Жим лёжа (экип)" sheetId="3" r:id="rId3"/>
    <sheet name="Жим лёжа ПРО Экстрим" sheetId="4" r:id="rId4"/>
    <sheet name="Приседания" sheetId="5" r:id="rId5"/>
    <sheet name="Русская стан.тяга" sheetId="6" r:id="rId6"/>
    <sheet name="Становая тяга" sheetId="7" r:id="rId7"/>
    <sheet name="Становая тяга ПРО Экстрим" sheetId="8" r:id="rId8"/>
    <sheet name="Военный жим" sheetId="9" r:id="rId9"/>
    <sheet name="Пауэрспорт" sheetId="10" r:id="rId10"/>
    <sheet name="Народный жим" sheetId="11" r:id="rId11"/>
    <sheet name="Русский жим" sheetId="12" r:id="rId12"/>
    <sheet name="тренерское первенство" sheetId="13" r:id="rId13"/>
  </sheets>
  <definedNames>
    <definedName name="_xlnm.Print_Area" localSheetId="8">'Военный жим'!$B$1:$T$4</definedName>
    <definedName name="_xlnm.Print_Area" localSheetId="1">'Жим лёжа'!$B$1:$T$20</definedName>
    <definedName name="_xlnm.Print_Area" localSheetId="2">'Жим лёжа (экип)'!$C$1:$U$4</definedName>
    <definedName name="_xlnm.Print_Area" localSheetId="3">'Жим лёжа ПРО Экстрим'!$C$1:$U$4</definedName>
    <definedName name="_xlnm.Print_Area" localSheetId="0">'Пауэрлифтинг'!$C$1:$AI$21</definedName>
    <definedName name="_xlnm.Print_Area" localSheetId="4">'Приседания'!$B$1:$T$15</definedName>
    <definedName name="_xlnm.Print_Area" localSheetId="6">'Становая тяга'!$B$1:$U$21</definedName>
    <definedName name="_xlnm.Print_Area" localSheetId="7">'Становая тяга ПРО Экстрим'!$B$1:$U$4</definedName>
  </definedNames>
  <calcPr fullCalcOnLoad="1" refMode="R1C1"/>
</workbook>
</file>

<file path=xl/sharedStrings.xml><?xml version="1.0" encoding="utf-8"?>
<sst xmlns="http://schemas.openxmlformats.org/spreadsheetml/2006/main" count="1812" uniqueCount="439">
  <si>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</si>
  <si>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</si>
  <si>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</si>
  <si>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</si>
  <si>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</si>
  <si>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</si>
  <si>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</si>
  <si>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</si>
  <si>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</si>
  <si>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</si>
  <si>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</si>
  <si>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Страна</t>
  </si>
  <si>
    <t>ПРИСЕД</t>
  </si>
  <si>
    <t>СУММА</t>
  </si>
  <si>
    <t>СТАНОВАЯ ТЯГА</t>
  </si>
  <si>
    <t>ИТОГ</t>
  </si>
  <si>
    <t>subtotal</t>
  </si>
  <si>
    <t>Сумма</t>
  </si>
  <si>
    <t>Очки</t>
  </si>
  <si>
    <t>Россия</t>
  </si>
  <si>
    <t>Команда</t>
  </si>
  <si>
    <t>Троеборье</t>
  </si>
  <si>
    <t xml:space="preserve"> </t>
  </si>
  <si>
    <t>Свердловская область</t>
  </si>
  <si>
    <t>ДК</t>
  </si>
  <si>
    <t>Дивизион</t>
  </si>
  <si>
    <t>Жим лёжа</t>
  </si>
  <si>
    <t>AMT</t>
  </si>
  <si>
    <t>RAW+</t>
  </si>
  <si>
    <t>Тюменская область</t>
  </si>
  <si>
    <t>PRO</t>
  </si>
  <si>
    <t>RAW</t>
  </si>
  <si>
    <t>Пермский край</t>
  </si>
  <si>
    <t>Челябинская область</t>
  </si>
  <si>
    <t>Главный судья</t>
  </si>
  <si>
    <t>Главный секретарь</t>
  </si>
  <si>
    <t>Зам.главного судьи</t>
  </si>
  <si>
    <t>Старший судья</t>
  </si>
  <si>
    <t>Зам.главного секретаря</t>
  </si>
  <si>
    <t>Горелов А.</t>
  </si>
  <si>
    <t>Браславец О.</t>
  </si>
  <si>
    <t>Блинков Е.</t>
  </si>
  <si>
    <t>Женщины СОВ</t>
  </si>
  <si>
    <t>Мужчины СОВ</t>
  </si>
  <si>
    <t>SLP</t>
  </si>
  <si>
    <t>Женщины Любители</t>
  </si>
  <si>
    <t>Тренер</t>
  </si>
  <si>
    <t>Мужчины Любители</t>
  </si>
  <si>
    <t>Брезгин А.</t>
  </si>
  <si>
    <t>Мужчины ПРО</t>
  </si>
  <si>
    <t>Курганская область</t>
  </si>
  <si>
    <t>Женщины ПРО</t>
  </si>
  <si>
    <t>Приседания</t>
  </si>
  <si>
    <t>Становая тяга</t>
  </si>
  <si>
    <t>ЖИМ СТОЯ</t>
  </si>
  <si>
    <t>ПОДЪЁМ НА БИЦЕПС</t>
  </si>
  <si>
    <t>ИТОГО</t>
  </si>
  <si>
    <t>С.вес</t>
  </si>
  <si>
    <t>НАРОДНЫЙ ЖИМ</t>
  </si>
  <si>
    <t>Вес штанги</t>
  </si>
  <si>
    <t>Кол-во</t>
  </si>
  <si>
    <t>Мужчины Любители соб.вес</t>
  </si>
  <si>
    <t>Номинация</t>
  </si>
  <si>
    <t>К\А</t>
  </si>
  <si>
    <t>Горелова Ю.</t>
  </si>
  <si>
    <t>Богатырёв Е.</t>
  </si>
  <si>
    <t>Первый Офицер ДК</t>
  </si>
  <si>
    <t>Второй Офицер ДК</t>
  </si>
  <si>
    <t>Шарафутдинова О.</t>
  </si>
  <si>
    <t>Самостоятельно</t>
  </si>
  <si>
    <t>Open 24-39</t>
  </si>
  <si>
    <t>ДримТим</t>
  </si>
  <si>
    <t>Гантеля</t>
  </si>
  <si>
    <t>Бессонов Павел</t>
  </si>
  <si>
    <t xml:space="preserve"> Башкортостан</t>
  </si>
  <si>
    <t xml:space="preserve"> Пермский край</t>
  </si>
  <si>
    <t>слои</t>
  </si>
  <si>
    <t>Женщины Любители 1/2 соб.веса СОВ</t>
  </si>
  <si>
    <t>Мужчины Любители 1/2 соб.вес</t>
  </si>
  <si>
    <t>РУССКАЯ СТАНОВАЯ ТЯГА  (ПРО)</t>
  </si>
  <si>
    <t>АМТ</t>
  </si>
  <si>
    <t>Открытый турнир НАП УрФО GANTELЯ VIII «ХИЩНИК»24-25 ноября, 2018 года, город Екатеринбург</t>
  </si>
  <si>
    <t>Богатырев  Евгений</t>
  </si>
  <si>
    <t xml:space="preserve"> 1979-01-18</t>
  </si>
  <si>
    <t>Блинков Е.О/Брезгин А.Т</t>
  </si>
  <si>
    <t>Геренгер  Иван</t>
  </si>
  <si>
    <t>Teenage 13-15</t>
  </si>
  <si>
    <t xml:space="preserve"> Брезгин А.Т.</t>
  </si>
  <si>
    <t>Низамова  Наталья</t>
  </si>
  <si>
    <t>Masters 40-44</t>
  </si>
  <si>
    <t xml:space="preserve"> Мифтахов  Рустам</t>
  </si>
  <si>
    <t>КУШНАРЕНКОВСКОЕ ДЮС Ш 1</t>
  </si>
  <si>
    <t xml:space="preserve"> Open 24-39</t>
  </si>
  <si>
    <t>Абашкин Антон</t>
  </si>
  <si>
    <t>Teenage 18-19</t>
  </si>
  <si>
    <t>Блинков Е</t>
  </si>
  <si>
    <t xml:space="preserve"> Богатырев  Андрей</t>
  </si>
  <si>
    <t xml:space="preserve"> SPEKTRA</t>
  </si>
  <si>
    <t xml:space="preserve"> 1960-07-10</t>
  </si>
  <si>
    <t>Masters 55-59</t>
  </si>
  <si>
    <t xml:space="preserve"> Клюев И.О. </t>
  </si>
  <si>
    <t>Барский Алексей</t>
  </si>
  <si>
    <t xml:space="preserve"> Богатырев Евгений</t>
  </si>
  <si>
    <t xml:space="preserve"> 1989-01-08</t>
  </si>
  <si>
    <t>Новинский Александр</t>
  </si>
  <si>
    <t xml:space="preserve"> Рамазанов  Рустем</t>
  </si>
  <si>
    <t>КУШНАРЕНКОВСКОЕ ДЮСШ 1</t>
  </si>
  <si>
    <t>Козлов Артем</t>
  </si>
  <si>
    <t>Лесной</t>
  </si>
  <si>
    <t xml:space="preserve"> Балуев А.В.</t>
  </si>
  <si>
    <t xml:space="preserve"> Чумак  Дмитрий</t>
  </si>
  <si>
    <t>Masters 45-49</t>
  </si>
  <si>
    <t>Сосновский  Максим</t>
  </si>
  <si>
    <t>Факел</t>
  </si>
  <si>
    <t xml:space="preserve"> Бояршинов И. В.</t>
  </si>
  <si>
    <t xml:space="preserve"> ПЕРМИНОВ АНДРЕЙ</t>
  </si>
  <si>
    <t xml:space="preserve"> ЖИМХОЛ</t>
  </si>
  <si>
    <t>КОЗЛОВ АЛЕКСЕЙ</t>
  </si>
  <si>
    <t xml:space="preserve"> Козлов Алексей</t>
  </si>
  <si>
    <t xml:space="preserve"> Masters 45-49</t>
  </si>
  <si>
    <t xml:space="preserve"> джим холл</t>
  </si>
  <si>
    <t xml:space="preserve"> Писаченко Олег</t>
  </si>
  <si>
    <t>Лебедева  Анастасия</t>
  </si>
  <si>
    <t xml:space="preserve"> 1980-06-27</t>
  </si>
  <si>
    <t>Козлов Алексей</t>
  </si>
  <si>
    <t xml:space="preserve"> Попов Андрей</t>
  </si>
  <si>
    <t xml:space="preserve"> GYMHALL</t>
  </si>
  <si>
    <t xml:space="preserve"> 1980-05-30</t>
  </si>
  <si>
    <t xml:space="preserve">Козлов Алексей </t>
  </si>
  <si>
    <t>Терентьев  Александр</t>
  </si>
  <si>
    <t xml:space="preserve"> Уральский Атлет</t>
  </si>
  <si>
    <t>Косарев  Дмитрий</t>
  </si>
  <si>
    <t xml:space="preserve"> Bermanteam</t>
  </si>
  <si>
    <t xml:space="preserve"> 1972-07-16</t>
  </si>
  <si>
    <t>Клещенков Виталий</t>
  </si>
  <si>
    <t xml:space="preserve"> 1970-02-05</t>
  </si>
  <si>
    <t>Челебадзе Р.М.</t>
  </si>
  <si>
    <t xml:space="preserve">Колобов  Вячеслав </t>
  </si>
  <si>
    <t xml:space="preserve">Своя культура </t>
  </si>
  <si>
    <t xml:space="preserve"> Михальченко  Дмитрий</t>
  </si>
  <si>
    <t>Штанько Денис</t>
  </si>
  <si>
    <t>Мужчины ЛЮБ СОФТ</t>
  </si>
  <si>
    <t>Лаптев  Артем</t>
  </si>
  <si>
    <t xml:space="preserve"> Поделко Игорь</t>
  </si>
  <si>
    <t xml:space="preserve"> Шилин  Николай</t>
  </si>
  <si>
    <t>Клышников Андрей</t>
  </si>
  <si>
    <t>Три икс</t>
  </si>
  <si>
    <t xml:space="preserve"> Мартюшев Василий</t>
  </si>
  <si>
    <t>Мартюшев Василий</t>
  </si>
  <si>
    <t xml:space="preserve"> Паршаков  Михаил</t>
  </si>
  <si>
    <t xml:space="preserve"> 1979-04-11</t>
  </si>
  <si>
    <t xml:space="preserve"> Хомутов</t>
  </si>
  <si>
    <t>Пляскин  Владимир</t>
  </si>
  <si>
    <t xml:space="preserve"> 1992-04-18</t>
  </si>
  <si>
    <t xml:space="preserve"> Positive style</t>
  </si>
  <si>
    <t>Пляскин Владимир</t>
  </si>
  <si>
    <t xml:space="preserve"> Башкиров Павел</t>
  </si>
  <si>
    <t xml:space="preserve"> Masters 40-44</t>
  </si>
  <si>
    <t xml:space="preserve"> Флекс</t>
  </si>
  <si>
    <t xml:space="preserve"> Митрофанов Андрей</t>
  </si>
  <si>
    <t>Masters 50-54</t>
  </si>
  <si>
    <t xml:space="preserve"> Гиниятуллин  Гариф</t>
  </si>
  <si>
    <t xml:space="preserve"> Masters 80+</t>
  </si>
  <si>
    <t>Екатеринбург</t>
  </si>
  <si>
    <t xml:space="preserve"> Власов Сергей</t>
  </si>
  <si>
    <t xml:space="preserve"> Гантеля</t>
  </si>
  <si>
    <t>Палей реформа</t>
  </si>
  <si>
    <t>Горшков Денис</t>
  </si>
  <si>
    <t>Устюжанин Александр</t>
  </si>
  <si>
    <t>Спирянин Александр</t>
  </si>
  <si>
    <t xml:space="preserve"> 1977-12-20</t>
  </si>
  <si>
    <t>Бирюков Александр</t>
  </si>
  <si>
    <t>Блинков Евгений</t>
  </si>
  <si>
    <t>Шарафутдинова Ольга</t>
  </si>
  <si>
    <t>Женщины ЛЮБ СОФТ</t>
  </si>
  <si>
    <t xml:space="preserve"> Костянов Александр</t>
  </si>
  <si>
    <t xml:space="preserve"> Потапов Владимир</t>
  </si>
  <si>
    <t>Басманов Александр</t>
  </si>
  <si>
    <t>Белашова Юлия</t>
  </si>
  <si>
    <t>Лугинин Иван</t>
  </si>
  <si>
    <t>Жим лёжа ПРО Экстрим</t>
  </si>
  <si>
    <t>Становая тяга ПРО Экстрим</t>
  </si>
  <si>
    <t>Девяткин Дмитрий</t>
  </si>
  <si>
    <t>Лопин Владимир</t>
  </si>
  <si>
    <t>RAW +</t>
  </si>
  <si>
    <t>Иванов Анатолий</t>
  </si>
  <si>
    <t>Джим Холл</t>
  </si>
  <si>
    <t>Камышлов</t>
  </si>
  <si>
    <t>Пахалков Андрей</t>
  </si>
  <si>
    <t>Мужчины ПРО ОДНОСЛОЙ</t>
  </si>
  <si>
    <t>Брезгин Владислав</t>
  </si>
  <si>
    <t>Брезгин Андрей</t>
  </si>
  <si>
    <t>Блинков В.</t>
  </si>
  <si>
    <t xml:space="preserve"> Беляева Екатерина</t>
  </si>
  <si>
    <t xml:space="preserve"> Positive style </t>
  </si>
  <si>
    <t xml:space="preserve"> 1989-01-28</t>
  </si>
  <si>
    <t>Нетёсов  Геннадий</t>
  </si>
  <si>
    <t xml:space="preserve"> Верлан  Виталий </t>
  </si>
  <si>
    <t xml:space="preserve"> 1969-12-29</t>
  </si>
  <si>
    <t xml:space="preserve">GYMHALL </t>
  </si>
  <si>
    <t xml:space="preserve">Цыбизова Анастасия </t>
  </si>
  <si>
    <t xml:space="preserve">Чиркин Виталий </t>
  </si>
  <si>
    <t xml:space="preserve"> Малых  Лилия </t>
  </si>
  <si>
    <t>Долинская Ольга</t>
  </si>
  <si>
    <t>Розин  Максим</t>
  </si>
  <si>
    <t xml:space="preserve"> БФ</t>
  </si>
  <si>
    <t xml:space="preserve"> 1984-06-23</t>
  </si>
  <si>
    <t xml:space="preserve"> Дерябин Александр</t>
  </si>
  <si>
    <t xml:space="preserve"> АМУТНЫХ  АЛЕКСАНДР</t>
  </si>
  <si>
    <t xml:space="preserve"> БрайтФит</t>
  </si>
  <si>
    <t xml:space="preserve"> Толкачев Константин</t>
  </si>
  <si>
    <t xml:space="preserve"> Смирнов  Николай</t>
  </si>
  <si>
    <t xml:space="preserve"> 2018-11-10</t>
  </si>
  <si>
    <t>БрайтФит</t>
  </si>
  <si>
    <t>Петров  Дмитрий</t>
  </si>
  <si>
    <t>Осинцев Геннадий</t>
  </si>
  <si>
    <t>masters 55-59</t>
  </si>
  <si>
    <t xml:space="preserve">Семёнов Вячеслав </t>
  </si>
  <si>
    <t>Жданов Владимир</t>
  </si>
  <si>
    <t xml:space="preserve">Кольберг Александр </t>
  </si>
  <si>
    <t xml:space="preserve"> Попов Егор </t>
  </si>
  <si>
    <t xml:space="preserve"> Фефелов  Никита </t>
  </si>
  <si>
    <t xml:space="preserve"> Растимешин  Кирилл</t>
  </si>
  <si>
    <t xml:space="preserve">Шишкин Артем </t>
  </si>
  <si>
    <t xml:space="preserve">Positive style </t>
  </si>
  <si>
    <t xml:space="preserve"> 2007-10-31</t>
  </si>
  <si>
    <t xml:space="preserve"> Teenage 13-15</t>
  </si>
  <si>
    <t>Палей  Андрей</t>
  </si>
  <si>
    <t>Палей  Реформа</t>
  </si>
  <si>
    <t xml:space="preserve"> 1961-10-11</t>
  </si>
  <si>
    <t xml:space="preserve"> Masters 55-59</t>
  </si>
  <si>
    <t>Мужчины ПРО МНОГОСЛОЙ</t>
  </si>
  <si>
    <t xml:space="preserve"> Голубкин  Егор</t>
  </si>
  <si>
    <t>Михаил Пешляев</t>
  </si>
  <si>
    <t xml:space="preserve"> Алдошкин Сергей</t>
  </si>
  <si>
    <t xml:space="preserve"> 1988-07-02</t>
  </si>
  <si>
    <t>Империя Силы</t>
  </si>
  <si>
    <t>Вадюнина  Елена</t>
  </si>
  <si>
    <t>Палей-Реформа</t>
  </si>
  <si>
    <t>Мужчины ЛЮБ МНОГОСЛОЙ</t>
  </si>
  <si>
    <t xml:space="preserve"> Лунёв  Дмитрий</t>
  </si>
  <si>
    <t xml:space="preserve"> 1971-09-10</t>
  </si>
  <si>
    <t>Мубаракшин Сергей</t>
  </si>
  <si>
    <t xml:space="preserve"> 1984-02-21</t>
  </si>
  <si>
    <t xml:space="preserve"> Егоров  Владислав</t>
  </si>
  <si>
    <t xml:space="preserve"> 1996-08-28</t>
  </si>
  <si>
    <t xml:space="preserve"> Junior 20-23</t>
  </si>
  <si>
    <t xml:space="preserve">Пешляев Михаил </t>
  </si>
  <si>
    <t xml:space="preserve"> Губанов  Михаил</t>
  </si>
  <si>
    <t>Богатырь</t>
  </si>
  <si>
    <t>Фадеев Андрей</t>
  </si>
  <si>
    <t xml:space="preserve"> 1970-06-08</t>
  </si>
  <si>
    <t xml:space="preserve"> Юсупов  Станислав</t>
  </si>
  <si>
    <t>Зеленин Артем</t>
  </si>
  <si>
    <t>Дюсш №19</t>
  </si>
  <si>
    <t>Бреднев А.М.</t>
  </si>
  <si>
    <t xml:space="preserve"> Шелепова  Елена</t>
  </si>
  <si>
    <t xml:space="preserve"> Шелепов А.Г</t>
  </si>
  <si>
    <t>Янченко  Василий</t>
  </si>
  <si>
    <t xml:space="preserve"> 1991-08-05</t>
  </si>
  <si>
    <t>Дерябин Александр</t>
  </si>
  <si>
    <t>Пышминцев Николай</t>
  </si>
  <si>
    <t>Женщины ЛЮБ</t>
  </si>
  <si>
    <t xml:space="preserve"> Егорин Степан </t>
  </si>
  <si>
    <t xml:space="preserve"> Попов Владимир</t>
  </si>
  <si>
    <t>Агзамова Ольга</t>
  </si>
  <si>
    <t xml:space="preserve"> 2005-04-09</t>
  </si>
  <si>
    <t>Тагильцева Вера</t>
  </si>
  <si>
    <t xml:space="preserve"> 2003-04-09</t>
  </si>
  <si>
    <t>Юдина Полина</t>
  </si>
  <si>
    <t xml:space="preserve"> Гетманов  Даниил</t>
  </si>
  <si>
    <t xml:space="preserve"> 1998-12-17</t>
  </si>
  <si>
    <t>Упоров Антон</t>
  </si>
  <si>
    <t xml:space="preserve"> Упоров  Артём </t>
  </si>
  <si>
    <t xml:space="preserve"> Teenage 16-17</t>
  </si>
  <si>
    <t xml:space="preserve"> Teenage 16-18</t>
  </si>
  <si>
    <t xml:space="preserve"> Карамалак Никита </t>
  </si>
  <si>
    <t xml:space="preserve"> Палей-Реформа</t>
  </si>
  <si>
    <t>Карамалак Павел</t>
  </si>
  <si>
    <t>Палей Андрей</t>
  </si>
  <si>
    <t>Гилев Андрей</t>
  </si>
  <si>
    <t xml:space="preserve">Бояркин Владимир </t>
  </si>
  <si>
    <t>Чуйкина  Ирина</t>
  </si>
  <si>
    <t xml:space="preserve"> 1973-11-13</t>
  </si>
  <si>
    <t xml:space="preserve"> Империя Силы</t>
  </si>
  <si>
    <t xml:space="preserve"> Пешляев Михаил</t>
  </si>
  <si>
    <t xml:space="preserve"> Пермяков  Константин</t>
  </si>
  <si>
    <t xml:space="preserve"> 1990-08-20</t>
  </si>
  <si>
    <t>Лингурян  Сергей</t>
  </si>
  <si>
    <t xml:space="preserve"> ГАНТЕЛЯ</t>
  </si>
  <si>
    <t xml:space="preserve"> Косарев Дмитрий</t>
  </si>
  <si>
    <t xml:space="preserve"> Черных Каролина</t>
  </si>
  <si>
    <t xml:space="preserve"> 08.07.2008</t>
  </si>
  <si>
    <t xml:space="preserve"> Черных Юрий</t>
  </si>
  <si>
    <t>Утемов  Денис</t>
  </si>
  <si>
    <t>Мужчины ПРО 1/2 соб.вес</t>
  </si>
  <si>
    <t>Осипов Евгений</t>
  </si>
  <si>
    <t>Цецулин  Павел</t>
  </si>
  <si>
    <t xml:space="preserve"> 1978-01-12</t>
  </si>
  <si>
    <t xml:space="preserve">Лудин  Василий </t>
  </si>
  <si>
    <t>Озерск</t>
  </si>
  <si>
    <t>Мухамадеев Валерий</t>
  </si>
  <si>
    <t xml:space="preserve"> Трофимов  Илья</t>
  </si>
  <si>
    <t xml:space="preserve"> 2016-08-23</t>
  </si>
  <si>
    <t>Бызов Евгений</t>
  </si>
  <si>
    <t>МужчиныСОВ</t>
  </si>
  <si>
    <t xml:space="preserve"> Бызов Евгений</t>
  </si>
  <si>
    <t>УГМУ</t>
  </si>
  <si>
    <t>Воротников  Матвей</t>
  </si>
  <si>
    <t xml:space="preserve"> X-Fitness</t>
  </si>
  <si>
    <t xml:space="preserve"> 2002-11-01</t>
  </si>
  <si>
    <t>Teenage 16-17</t>
  </si>
  <si>
    <t xml:space="preserve"> Гилёв Андрей</t>
  </si>
  <si>
    <t xml:space="preserve"> Бабушкин  Сергей</t>
  </si>
  <si>
    <t xml:space="preserve"> 1984-11-30</t>
  </si>
  <si>
    <t xml:space="preserve"> Брайт Фит</t>
  </si>
  <si>
    <t xml:space="preserve"> Мышкин Иван</t>
  </si>
  <si>
    <t>Путинцев Виктор</t>
  </si>
  <si>
    <t>Берабанщиков Денис</t>
  </si>
  <si>
    <t xml:space="preserve"> positive style</t>
  </si>
  <si>
    <t>Ваулин  Николай</t>
  </si>
  <si>
    <t xml:space="preserve">Балин Станислав </t>
  </si>
  <si>
    <t xml:space="preserve"> Банных  Кирилл</t>
  </si>
  <si>
    <t xml:space="preserve"> Мамедов Ренат</t>
  </si>
  <si>
    <t>Junior 20-23</t>
  </si>
  <si>
    <t xml:space="preserve"> Олисов Сергей</t>
  </si>
  <si>
    <t xml:space="preserve"> 1981-02-13</t>
  </si>
  <si>
    <t>Кудашев Константин</t>
  </si>
  <si>
    <t xml:space="preserve"> Марфицын Александр</t>
  </si>
  <si>
    <t xml:space="preserve"> Дюканов Павел</t>
  </si>
  <si>
    <t xml:space="preserve"> 2002-11-02</t>
  </si>
  <si>
    <t xml:space="preserve"> Владимир Пляскин</t>
  </si>
  <si>
    <t>Женщины ПРО соб.вес</t>
  </si>
  <si>
    <t xml:space="preserve"> Панова  Светлана</t>
  </si>
  <si>
    <t xml:space="preserve"> Хомылев Игорь</t>
  </si>
  <si>
    <t xml:space="preserve"> Антонов Эдуард</t>
  </si>
  <si>
    <t xml:space="preserve"> Золотой Тигр</t>
  </si>
  <si>
    <t xml:space="preserve"> Емелькин  Юрий</t>
  </si>
  <si>
    <t xml:space="preserve"> 1962-10-23</t>
  </si>
  <si>
    <t xml:space="preserve"> Орлов Сергей </t>
  </si>
  <si>
    <t xml:space="preserve"> 2005-10-07</t>
  </si>
  <si>
    <t xml:space="preserve"> Костарев Степан</t>
  </si>
  <si>
    <t xml:space="preserve"> Терминатор</t>
  </si>
  <si>
    <t xml:space="preserve"> Собещанский Руслан </t>
  </si>
  <si>
    <t xml:space="preserve"> Metrofitness</t>
  </si>
  <si>
    <t xml:space="preserve">Артемьев Андрей </t>
  </si>
  <si>
    <t xml:space="preserve"> Гайсин Святослав</t>
  </si>
  <si>
    <t xml:space="preserve"> СК "Конан"</t>
  </si>
  <si>
    <t>Чиккуев К.А</t>
  </si>
  <si>
    <t xml:space="preserve"> Чиккуев  Константин </t>
  </si>
  <si>
    <t>СК "Конан"</t>
  </si>
  <si>
    <t>Шибаев Евгений</t>
  </si>
  <si>
    <t>Хлынов Евгений</t>
  </si>
  <si>
    <t xml:space="preserve"> Лаптев  Александр</t>
  </si>
  <si>
    <t xml:space="preserve"> Браит Фит</t>
  </si>
  <si>
    <t xml:space="preserve"> Сибгатуллин  Руслан</t>
  </si>
  <si>
    <t xml:space="preserve"> Гуцевич Александр</t>
  </si>
  <si>
    <t xml:space="preserve"> ЭКСТРИМ</t>
  </si>
  <si>
    <t xml:space="preserve"> Пономарев А.С.</t>
  </si>
  <si>
    <t>Клевакин Арсений</t>
  </si>
  <si>
    <t>Насибов Натиг</t>
  </si>
  <si>
    <t xml:space="preserve"> Бурков  Роман</t>
  </si>
  <si>
    <t xml:space="preserve"> Атлант</t>
  </si>
  <si>
    <t>Ваганов  Виталий</t>
  </si>
  <si>
    <t>Шишкин Артем</t>
  </si>
  <si>
    <t>Митрофанов Андрей</t>
  </si>
  <si>
    <t>Митрофанов А</t>
  </si>
  <si>
    <t>Таушанков Александр</t>
  </si>
  <si>
    <t>108.6</t>
  </si>
  <si>
    <t>Меркурьев Александр</t>
  </si>
  <si>
    <t>Сварог</t>
  </si>
  <si>
    <t>Максимов В/Голышев С</t>
  </si>
  <si>
    <t>Мугинов Ринат</t>
  </si>
  <si>
    <t>ТриИкс</t>
  </si>
  <si>
    <t xml:space="preserve"> Teenage 14-15</t>
  </si>
  <si>
    <t>Бацула Денис</t>
  </si>
  <si>
    <t>94.65</t>
  </si>
  <si>
    <t>Щербинин Герман</t>
  </si>
  <si>
    <t>Золотой Тигр</t>
  </si>
  <si>
    <t>Пешляев Михаил</t>
  </si>
  <si>
    <t>95.95</t>
  </si>
  <si>
    <t>Атлет</t>
  </si>
  <si>
    <t>35.55</t>
  </si>
  <si>
    <t>Алексеева Елена</t>
  </si>
  <si>
    <t>Икс Фитнес</t>
  </si>
  <si>
    <t xml:space="preserve"> Open </t>
  </si>
  <si>
    <t>Ангеловских Евгений</t>
  </si>
  <si>
    <t>28,01.88</t>
  </si>
  <si>
    <t>Палей А.Э</t>
  </si>
  <si>
    <t>Вадюнин Даниил</t>
  </si>
  <si>
    <t>Желтенко</t>
  </si>
  <si>
    <t xml:space="preserve"> 1977-12-21</t>
  </si>
  <si>
    <t>Глухов Алексей</t>
  </si>
  <si>
    <t>ФитЛайф</t>
  </si>
  <si>
    <t>Александров Илья</t>
  </si>
  <si>
    <t>0.04.89</t>
  </si>
  <si>
    <t>Зайцева Екатерина</t>
  </si>
  <si>
    <t>12.021987</t>
  </si>
  <si>
    <t>30.061973</t>
  </si>
  <si>
    <t>Женщины ПРО ОДНОСЛОЙ</t>
  </si>
  <si>
    <t>БлинковЕвгений</t>
  </si>
  <si>
    <t>Тихонов</t>
  </si>
  <si>
    <t>Буравцов Андрей</t>
  </si>
  <si>
    <t>Нефедев Джим</t>
  </si>
  <si>
    <t>26.0497</t>
  </si>
  <si>
    <t>junior</t>
  </si>
  <si>
    <t>Мужчины ПРО СОФТ</t>
  </si>
  <si>
    <t>Трубин Николай</t>
  </si>
  <si>
    <t>Васильева Анна</t>
  </si>
  <si>
    <t>Козлов/Берминов</t>
  </si>
  <si>
    <t>Кузьмицкий Никита</t>
  </si>
  <si>
    <t>НефедовДжим</t>
  </si>
  <si>
    <t>99.1</t>
  </si>
  <si>
    <t>Балуев Юрий</t>
  </si>
  <si>
    <t>Ультра фемели</t>
  </si>
  <si>
    <t>94.75</t>
  </si>
  <si>
    <t>Хазиив Никита</t>
  </si>
  <si>
    <t>Редикульцев Александр</t>
  </si>
  <si>
    <t>Нефедов Джим</t>
  </si>
  <si>
    <t>Teenage 14-15</t>
  </si>
  <si>
    <t>Брезгин АТ</t>
  </si>
  <si>
    <t>Шарапов Тимофей</t>
  </si>
  <si>
    <t>109.4</t>
  </si>
  <si>
    <t>Мясников Владислав</t>
  </si>
  <si>
    <t>Куманеев Даниил</t>
  </si>
  <si>
    <t>PositivStail</t>
  </si>
  <si>
    <t>Иванцова Татзиля</t>
  </si>
  <si>
    <t>НефедевДжим</t>
  </si>
  <si>
    <t>Клуб Сила</t>
  </si>
  <si>
    <t>Давыдова Арина</t>
  </si>
  <si>
    <t>Опарова Елизавета</t>
  </si>
  <si>
    <t>Семенов Даниил</t>
  </si>
  <si>
    <t>Пучнин Александр</t>
  </si>
  <si>
    <t>Васильченко Марина</t>
  </si>
  <si>
    <t>Ваганов Виталий</t>
  </si>
  <si>
    <t>Атлант</t>
  </si>
  <si>
    <t>Open</t>
  </si>
  <si>
    <t>Попов Владимир</t>
  </si>
  <si>
    <t>DQ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</si>
</sst>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7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sz val="1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trike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9"/>
      <name val="Arial Cyr"/>
      <family val="2"/>
    </font>
    <font>
      <strike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trike/>
      <sz val="9"/>
      <color rgb="FFFF0000"/>
      <name val="Arial"/>
      <family val="2"/>
    </font>
    <font>
      <strike/>
      <sz val="10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 Cyr"/>
      <family val="0"/>
    </font>
    <font>
      <sz val="9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4" fontId="3" fillId="33" borderId="15" xfId="0" applyNumberFormat="1" applyFont="1" applyFill="1" applyBorder="1" applyAlignment="1">
      <alignment horizontal="center" vertical="center"/>
    </xf>
    <xf numFmtId="164" fontId="7" fillId="33" borderId="15" xfId="0" applyNumberFormat="1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14" fontId="3" fillId="33" borderId="11" xfId="0" applyNumberFormat="1" applyFont="1" applyFill="1" applyBorder="1" applyAlignment="1">
      <alignment horizontal="center" vertical="center"/>
    </xf>
    <xf numFmtId="164" fontId="7" fillId="33" borderId="11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4" fontId="3" fillId="33" borderId="19" xfId="0" applyNumberFormat="1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63" fillId="0" borderId="15" xfId="0" applyFont="1" applyBorder="1" applyAlignment="1">
      <alignment horizontal="center"/>
    </xf>
    <xf numFmtId="14" fontId="63" fillId="0" borderId="15" xfId="0" applyNumberFormat="1" applyFont="1" applyBorder="1" applyAlignment="1">
      <alignment horizontal="center"/>
    </xf>
    <xf numFmtId="14" fontId="63" fillId="33" borderId="15" xfId="0" applyNumberFormat="1" applyFont="1" applyFill="1" applyBorder="1" applyAlignment="1">
      <alignment horizontal="center"/>
    </xf>
    <xf numFmtId="14" fontId="3" fillId="33" borderId="15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14" fontId="3" fillId="33" borderId="15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4" fontId="63" fillId="34" borderId="15" xfId="0" applyNumberFormat="1" applyFont="1" applyFill="1" applyBorder="1" applyAlignment="1">
      <alignment horizontal="center" wrapText="1"/>
    </xf>
    <xf numFmtId="0" fontId="16" fillId="33" borderId="15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164" fontId="8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4" fontId="63" fillId="33" borderId="15" xfId="0" applyNumberFormat="1" applyFont="1" applyFill="1" applyBorder="1" applyAlignment="1">
      <alignment horizontal="center" wrapText="1"/>
    </xf>
    <xf numFmtId="14" fontId="3" fillId="33" borderId="15" xfId="0" applyNumberFormat="1" applyFont="1" applyFill="1" applyBorder="1" applyAlignment="1">
      <alignment horizontal="center"/>
    </xf>
    <xf numFmtId="0" fontId="16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16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wrapText="1"/>
    </xf>
    <xf numFmtId="14" fontId="17" fillId="33" borderId="19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/>
    </xf>
    <xf numFmtId="14" fontId="63" fillId="33" borderId="19" xfId="0" applyNumberFormat="1" applyFont="1" applyFill="1" applyBorder="1" applyAlignment="1">
      <alignment horizontal="center"/>
    </xf>
    <xf numFmtId="0" fontId="64" fillId="33" borderId="29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/>
    </xf>
    <xf numFmtId="0" fontId="18" fillId="33" borderId="19" xfId="0" applyFont="1" applyFill="1" applyBorder="1" applyAlignment="1">
      <alignment horizontal="center" wrapText="1"/>
    </xf>
    <xf numFmtId="14" fontId="65" fillId="33" borderId="19" xfId="0" applyNumberFormat="1" applyFont="1" applyFill="1" applyBorder="1" applyAlignment="1">
      <alignment horizontal="center"/>
    </xf>
    <xf numFmtId="2" fontId="18" fillId="33" borderId="15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0" fontId="18" fillId="33" borderId="15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/>
    </xf>
    <xf numFmtId="14" fontId="18" fillId="33" borderId="15" xfId="0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wrapText="1"/>
    </xf>
    <xf numFmtId="14" fontId="18" fillId="33" borderId="15" xfId="0" applyNumberFormat="1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wrapText="1"/>
    </xf>
    <xf numFmtId="0" fontId="20" fillId="33" borderId="15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wrapText="1"/>
    </xf>
    <xf numFmtId="14" fontId="65" fillId="33" borderId="15" xfId="0" applyNumberFormat="1" applyFont="1" applyFill="1" applyBorder="1" applyAlignment="1">
      <alignment horizontal="center"/>
    </xf>
    <xf numFmtId="14" fontId="65" fillId="33" borderId="15" xfId="0" applyNumberFormat="1" applyFont="1" applyFill="1" applyBorder="1" applyAlignment="1">
      <alignment horizontal="center" wrapText="1"/>
    </xf>
    <xf numFmtId="0" fontId="18" fillId="33" borderId="18" xfId="0" applyFont="1" applyFill="1" applyBorder="1" applyAlignment="1">
      <alignment horizontal="center" vertical="center" wrapText="1"/>
    </xf>
    <xf numFmtId="14" fontId="18" fillId="33" borderId="15" xfId="0" applyNumberFormat="1" applyFont="1" applyFill="1" applyBorder="1" applyAlignment="1">
      <alignment horizontal="center" vertical="center" wrapText="1"/>
    </xf>
    <xf numFmtId="0" fontId="66" fillId="33" borderId="15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 wrapText="1"/>
    </xf>
    <xf numFmtId="164" fontId="19" fillId="0" borderId="23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14" fontId="18" fillId="0" borderId="23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 wrapText="1"/>
    </xf>
    <xf numFmtId="14" fontId="24" fillId="33" borderId="15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14" fontId="18" fillId="33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3" fillId="0" borderId="19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0" fillId="33" borderId="15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14" fontId="3" fillId="33" borderId="18" xfId="0" applyNumberFormat="1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3" fillId="33" borderId="15" xfId="0" applyFont="1" applyFill="1" applyBorder="1" applyAlignment="1">
      <alignment horizontal="center" vertical="center"/>
    </xf>
    <xf numFmtId="14" fontId="63" fillId="33" borderId="15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 vertical="center"/>
    </xf>
    <xf numFmtId="14" fontId="63" fillId="33" borderId="19" xfId="0" applyNumberFormat="1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wrapText="1"/>
    </xf>
    <xf numFmtId="0" fontId="18" fillId="33" borderId="24" xfId="0" applyFont="1" applyFill="1" applyBorder="1" applyAlignment="1">
      <alignment horizontal="center" vertical="center"/>
    </xf>
    <xf numFmtId="2" fontId="18" fillId="33" borderId="19" xfId="0" applyNumberFormat="1" applyFont="1" applyFill="1" applyBorder="1" applyAlignment="1">
      <alignment horizontal="center" vertical="center"/>
    </xf>
    <xf numFmtId="164" fontId="19" fillId="33" borderId="19" xfId="0" applyNumberFormat="1" applyFont="1" applyFill="1" applyBorder="1" applyAlignment="1">
      <alignment horizontal="center" vertical="center"/>
    </xf>
    <xf numFmtId="14" fontId="65" fillId="33" borderId="15" xfId="0" applyNumberFormat="1" applyFont="1" applyFill="1" applyBorder="1" applyAlignment="1">
      <alignment horizontal="center" vertical="center"/>
    </xf>
    <xf numFmtId="0" fontId="65" fillId="33" borderId="15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/>
    </xf>
    <xf numFmtId="0" fontId="69" fillId="33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68" fillId="33" borderId="15" xfId="0" applyFont="1" applyFill="1" applyBorder="1" applyAlignment="1">
      <alignment horizontal="center"/>
    </xf>
    <xf numFmtId="0" fontId="68" fillId="33" borderId="15" xfId="0" applyFont="1" applyFill="1" applyBorder="1" applyAlignment="1">
      <alignment horizontal="center" wrapText="1"/>
    </xf>
    <xf numFmtId="14" fontId="68" fillId="33" borderId="15" xfId="0" applyNumberFormat="1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 vertical="center"/>
    </xf>
    <xf numFmtId="14" fontId="0" fillId="33" borderId="15" xfId="0" applyNumberFormat="1" applyFont="1" applyFill="1" applyBorder="1" applyAlignment="1">
      <alignment horizontal="center"/>
    </xf>
    <xf numFmtId="14" fontId="18" fillId="33" borderId="15" xfId="0" applyNumberFormat="1" applyFont="1" applyFill="1" applyBorder="1" applyAlignment="1">
      <alignment horizontal="center" vertical="center"/>
    </xf>
    <xf numFmtId="0" fontId="65" fillId="33" borderId="29" xfId="0" applyFont="1" applyFill="1" applyBorder="1" applyAlignment="1">
      <alignment horizontal="center"/>
    </xf>
    <xf numFmtId="0" fontId="70" fillId="33" borderId="15" xfId="0" applyFont="1" applyFill="1" applyBorder="1" applyAlignment="1">
      <alignment horizontal="center" vertical="center"/>
    </xf>
    <xf numFmtId="14" fontId="3" fillId="33" borderId="19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3" fillId="33" borderId="15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71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wrapText="1"/>
    </xf>
    <xf numFmtId="0" fontId="3" fillId="35" borderId="15" xfId="0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 wrapText="1"/>
    </xf>
    <xf numFmtId="14" fontId="3" fillId="35" borderId="15" xfId="0" applyNumberFormat="1" applyFont="1" applyFill="1" applyBorder="1" applyAlignment="1">
      <alignment horizontal="center"/>
    </xf>
    <xf numFmtId="0" fontId="18" fillId="35" borderId="15" xfId="0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 vertical="center"/>
    </xf>
    <xf numFmtId="164" fontId="7" fillId="35" borderId="15" xfId="0" applyNumberFormat="1" applyFont="1" applyFill="1" applyBorder="1" applyAlignment="1">
      <alignment horizontal="center" vertical="center"/>
    </xf>
    <xf numFmtId="0" fontId="67" fillId="35" borderId="15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22" fillId="35" borderId="15" xfId="0" applyFont="1" applyFill="1" applyBorder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9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9"/>
  <sheetViews>
    <sheetView zoomScalePageLayoutView="0" workbookViewId="0" topLeftCell="X1">
      <selection activeCell="AL21" sqref="AL21"/>
    </sheetView>
  </sheetViews>
  <sheetFormatPr defaultColWidth="9.00390625" defaultRowHeight="12.75"/>
  <cols>
    <col min="1" max="2" width="4.875" style="5" customWidth="1"/>
    <col min="3" max="3" width="6.00390625" style="5" bestFit="1" customWidth="1"/>
    <col min="4" max="4" width="5.75390625" style="5" customWidth="1"/>
    <col min="5" max="5" width="8.875" style="5" bestFit="1" customWidth="1"/>
    <col min="6" max="6" width="5.00390625" style="5" bestFit="1" customWidth="1"/>
    <col min="7" max="7" width="27.875" style="5" bestFit="1" customWidth="1"/>
    <col min="8" max="9" width="24.125" style="5" bestFit="1" customWidth="1"/>
    <col min="10" max="10" width="8.125" style="5" bestFit="1" customWidth="1"/>
    <col min="11" max="11" width="14.25390625" style="6" customWidth="1"/>
    <col min="12" max="12" width="15.875" style="10" customWidth="1"/>
    <col min="13" max="13" width="6.625" style="5" bestFit="1" customWidth="1"/>
    <col min="14" max="14" width="6.625" style="1" bestFit="1" customWidth="1"/>
    <col min="15" max="15" width="5.875" style="1" customWidth="1"/>
    <col min="16" max="16" width="6.00390625" style="5" bestFit="1" customWidth="1"/>
    <col min="17" max="17" width="6.00390625" style="8" bestFit="1" customWidth="1"/>
    <col min="18" max="18" width="4.00390625" style="10" bestFit="1" customWidth="1"/>
    <col min="19" max="19" width="6.625" style="5" bestFit="1" customWidth="1"/>
    <col min="20" max="20" width="8.625" style="5" bestFit="1" customWidth="1"/>
    <col min="21" max="21" width="6.00390625" style="5" customWidth="1"/>
    <col min="22" max="22" width="6.00390625" style="5" bestFit="1" customWidth="1"/>
    <col min="23" max="23" width="6.00390625" style="8" customWidth="1"/>
    <col min="24" max="24" width="1.875" style="10" bestFit="1" customWidth="1"/>
    <col min="25" max="25" width="6.625" style="8" bestFit="1" customWidth="1"/>
    <col min="26" max="26" width="8.625" style="10" bestFit="1" customWidth="1"/>
    <col min="27" max="27" width="7.375" style="5" bestFit="1" customWidth="1"/>
    <col min="28" max="28" width="8.625" style="1" bestFit="1" customWidth="1"/>
    <col min="29" max="29" width="5.875" style="5" customWidth="1"/>
    <col min="30" max="30" width="6.00390625" style="5" bestFit="1" customWidth="1"/>
    <col min="31" max="31" width="6.00390625" style="8" bestFit="1" customWidth="1"/>
    <col min="32" max="32" width="2.625" style="10" customWidth="1"/>
    <col min="33" max="33" width="6.625" style="8" bestFit="1" customWidth="1"/>
    <col min="34" max="34" width="8.625" style="10" bestFit="1" customWidth="1"/>
    <col min="35" max="35" width="6.125" style="5" bestFit="1" customWidth="1"/>
    <col min="36" max="36" width="8.625" style="5" bestFit="1" customWidth="1"/>
    <col min="37" max="37" width="11.375" style="5" customWidth="1"/>
    <col min="38" max="38" width="24.25390625" style="5" customWidth="1"/>
    <col min="39" max="16384" width="9.125" style="5" customWidth="1"/>
  </cols>
  <sheetData>
    <row r="1" spans="1:23" ht="20.25">
      <c r="A1" s="18" t="s">
        <v>81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</row>
    <row r="2" spans="3:23" ht="21" thickBot="1">
      <c r="C2" s="5" t="s">
        <v>22</v>
      </c>
      <c r="D2" s="13"/>
      <c r="E2" s="2"/>
      <c r="F2" s="2"/>
      <c r="G2" s="2"/>
      <c r="H2" s="2"/>
      <c r="I2" s="4"/>
      <c r="L2" s="13"/>
      <c r="M2" s="2"/>
      <c r="N2" s="11"/>
      <c r="O2" s="11"/>
      <c r="P2" s="2"/>
      <c r="Q2" s="2"/>
      <c r="R2" s="12"/>
      <c r="S2" s="2"/>
      <c r="T2" s="2"/>
      <c r="U2" s="2"/>
      <c r="V2" s="2"/>
      <c r="W2" s="14"/>
    </row>
    <row r="3" spans="1:38" ht="12.75">
      <c r="A3" s="243" t="s">
        <v>18</v>
      </c>
      <c r="B3" s="245" t="s">
        <v>8</v>
      </c>
      <c r="C3" s="245" t="s">
        <v>76</v>
      </c>
      <c r="D3" s="251" t="s">
        <v>24</v>
      </c>
      <c r="E3" s="251" t="s">
        <v>25</v>
      </c>
      <c r="F3" s="245" t="s">
        <v>2</v>
      </c>
      <c r="G3" s="245" t="s">
        <v>3</v>
      </c>
      <c r="H3" s="245" t="s">
        <v>20</v>
      </c>
      <c r="I3" s="245" t="s">
        <v>10</v>
      </c>
      <c r="J3" s="245" t="s">
        <v>11</v>
      </c>
      <c r="K3" s="245" t="s">
        <v>7</v>
      </c>
      <c r="L3" s="245" t="s">
        <v>4</v>
      </c>
      <c r="M3" s="247" t="s">
        <v>1</v>
      </c>
      <c r="N3" s="249" t="s">
        <v>0</v>
      </c>
      <c r="O3" s="255" t="s">
        <v>12</v>
      </c>
      <c r="P3" s="255"/>
      <c r="Q3" s="255"/>
      <c r="R3" s="255"/>
      <c r="S3" s="255"/>
      <c r="T3" s="255"/>
      <c r="U3" s="255" t="s">
        <v>5</v>
      </c>
      <c r="V3" s="255"/>
      <c r="W3" s="255"/>
      <c r="X3" s="255"/>
      <c r="Y3" s="255"/>
      <c r="Z3" s="255"/>
      <c r="AA3" s="255" t="s">
        <v>13</v>
      </c>
      <c r="AB3" s="255"/>
      <c r="AC3" s="255" t="s">
        <v>14</v>
      </c>
      <c r="AD3" s="255"/>
      <c r="AE3" s="255"/>
      <c r="AF3" s="255"/>
      <c r="AG3" s="255"/>
      <c r="AH3" s="255"/>
      <c r="AI3" s="255" t="s">
        <v>15</v>
      </c>
      <c r="AJ3" s="255"/>
      <c r="AK3" s="256" t="s">
        <v>9</v>
      </c>
      <c r="AL3" s="253" t="s">
        <v>46</v>
      </c>
    </row>
    <row r="4" spans="1:38" s="7" customFormat="1" ht="13.5" customHeight="1" thickBot="1">
      <c r="A4" s="244"/>
      <c r="B4" s="246"/>
      <c r="C4" s="246"/>
      <c r="D4" s="252"/>
      <c r="E4" s="252"/>
      <c r="F4" s="246"/>
      <c r="G4" s="246"/>
      <c r="H4" s="246"/>
      <c r="I4" s="246"/>
      <c r="J4" s="246"/>
      <c r="K4" s="246"/>
      <c r="L4" s="246"/>
      <c r="M4" s="248"/>
      <c r="N4" s="250"/>
      <c r="O4" s="15">
        <v>1</v>
      </c>
      <c r="P4" s="16">
        <v>2</v>
      </c>
      <c r="Q4" s="16">
        <v>3</v>
      </c>
      <c r="R4" s="15">
        <v>4</v>
      </c>
      <c r="S4" s="15" t="s">
        <v>6</v>
      </c>
      <c r="T4" s="17" t="s">
        <v>0</v>
      </c>
      <c r="U4" s="15">
        <v>1</v>
      </c>
      <c r="V4" s="15">
        <v>2</v>
      </c>
      <c r="W4" s="15">
        <v>3</v>
      </c>
      <c r="X4" s="15">
        <v>4</v>
      </c>
      <c r="Y4" s="15" t="s">
        <v>6</v>
      </c>
      <c r="Z4" s="17" t="s">
        <v>0</v>
      </c>
      <c r="AA4" s="15" t="s">
        <v>16</v>
      </c>
      <c r="AB4" s="17" t="s">
        <v>0</v>
      </c>
      <c r="AC4" s="15">
        <v>1</v>
      </c>
      <c r="AD4" s="16">
        <v>2</v>
      </c>
      <c r="AE4" s="15">
        <v>3</v>
      </c>
      <c r="AF4" s="15">
        <v>4</v>
      </c>
      <c r="AG4" s="15" t="s">
        <v>6</v>
      </c>
      <c r="AH4" s="17" t="s">
        <v>0</v>
      </c>
      <c r="AI4" s="15" t="s">
        <v>17</v>
      </c>
      <c r="AJ4" s="17" t="s">
        <v>0</v>
      </c>
      <c r="AK4" s="257"/>
      <c r="AL4" s="254"/>
    </row>
    <row r="5" spans="1:38" ht="12.75">
      <c r="A5" s="29"/>
      <c r="B5" s="114"/>
      <c r="C5" s="30"/>
      <c r="D5" s="30"/>
      <c r="E5" s="30"/>
      <c r="F5" s="30"/>
      <c r="G5" s="28" t="s">
        <v>21</v>
      </c>
      <c r="H5" s="28" t="s">
        <v>42</v>
      </c>
      <c r="I5" s="30"/>
      <c r="J5" s="30"/>
      <c r="K5" s="33"/>
      <c r="L5" s="30"/>
      <c r="M5" s="31"/>
      <c r="N5" s="34"/>
      <c r="O5" s="35"/>
      <c r="P5" s="30"/>
      <c r="Q5" s="36"/>
      <c r="R5" s="30"/>
      <c r="S5" s="28"/>
      <c r="T5" s="34"/>
      <c r="U5" s="30"/>
      <c r="V5" s="30"/>
      <c r="W5" s="30"/>
      <c r="X5" s="30"/>
      <c r="Y5" s="28"/>
      <c r="Z5" s="34"/>
      <c r="AA5" s="28"/>
      <c r="AB5" s="34"/>
      <c r="AC5" s="30"/>
      <c r="AD5" s="37"/>
      <c r="AE5" s="37"/>
      <c r="AF5" s="30"/>
      <c r="AG5" s="28"/>
      <c r="AH5" s="34"/>
      <c r="AI5" s="28"/>
      <c r="AJ5" s="34"/>
      <c r="AK5" s="38"/>
      <c r="AL5" s="127"/>
    </row>
    <row r="6" spans="1:38" s="41" customFormat="1" ht="12.75">
      <c r="A6" s="98">
        <v>12</v>
      </c>
      <c r="B6" s="99">
        <v>1</v>
      </c>
      <c r="C6" s="71"/>
      <c r="D6" s="123" t="s">
        <v>44</v>
      </c>
      <c r="E6" s="123" t="s">
        <v>31</v>
      </c>
      <c r="F6" s="200">
        <v>44</v>
      </c>
      <c r="G6" s="67" t="s">
        <v>267</v>
      </c>
      <c r="H6" s="83" t="s">
        <v>381</v>
      </c>
      <c r="I6" s="123" t="s">
        <v>23</v>
      </c>
      <c r="J6" s="123" t="s">
        <v>19</v>
      </c>
      <c r="K6" s="201" t="s">
        <v>268</v>
      </c>
      <c r="L6" s="200" t="s">
        <v>86</v>
      </c>
      <c r="M6" s="75">
        <v>37.05</v>
      </c>
      <c r="N6" s="76">
        <v>1.3133</v>
      </c>
      <c r="O6" s="202">
        <v>25</v>
      </c>
      <c r="P6" s="71">
        <v>30</v>
      </c>
      <c r="Q6" s="161">
        <v>40</v>
      </c>
      <c r="R6" s="71"/>
      <c r="S6" s="48">
        <v>30</v>
      </c>
      <c r="T6" s="64">
        <f aca="true" t="shared" si="0" ref="T6:T21">S6*N6</f>
        <v>39.399</v>
      </c>
      <c r="U6" s="71">
        <v>20</v>
      </c>
      <c r="V6" s="71">
        <v>25</v>
      </c>
      <c r="W6" s="161">
        <v>27.5</v>
      </c>
      <c r="X6" s="71"/>
      <c r="Y6" s="48">
        <v>25</v>
      </c>
      <c r="Z6" s="64">
        <f>Y6*N6</f>
        <v>32.832499999999996</v>
      </c>
      <c r="AA6" s="42">
        <f>Y6+S6</f>
        <v>55</v>
      </c>
      <c r="AB6" s="64">
        <f>AA6*N6</f>
        <v>72.2315</v>
      </c>
      <c r="AC6" s="71">
        <v>30</v>
      </c>
      <c r="AD6" s="71">
        <v>45</v>
      </c>
      <c r="AE6" s="71">
        <v>55</v>
      </c>
      <c r="AF6" s="71"/>
      <c r="AG6" s="48">
        <v>55</v>
      </c>
      <c r="AH6" s="64">
        <f>AG6*N6</f>
        <v>72.2315</v>
      </c>
      <c r="AI6" s="42">
        <f>AG6+AA6</f>
        <v>110</v>
      </c>
      <c r="AJ6" s="64">
        <f>AI6*N6</f>
        <v>144.463</v>
      </c>
      <c r="AK6" s="77"/>
      <c r="AL6" s="82" t="s">
        <v>264</v>
      </c>
    </row>
    <row r="7" spans="1:38" s="41" customFormat="1" ht="12.75">
      <c r="A7" s="98">
        <v>5</v>
      </c>
      <c r="B7" s="99">
        <v>2</v>
      </c>
      <c r="C7" s="71"/>
      <c r="D7" s="123" t="s">
        <v>44</v>
      </c>
      <c r="E7" s="123" t="s">
        <v>31</v>
      </c>
      <c r="F7" s="200">
        <v>44</v>
      </c>
      <c r="G7" s="67" t="s">
        <v>265</v>
      </c>
      <c r="H7" s="83" t="s">
        <v>381</v>
      </c>
      <c r="I7" s="123" t="s">
        <v>23</v>
      </c>
      <c r="J7" s="123" t="s">
        <v>19</v>
      </c>
      <c r="K7" s="201" t="s">
        <v>266</v>
      </c>
      <c r="L7" s="200" t="s">
        <v>86</v>
      </c>
      <c r="M7" s="75">
        <v>44</v>
      </c>
      <c r="N7" s="76">
        <v>1.1657</v>
      </c>
      <c r="O7" s="202">
        <v>25</v>
      </c>
      <c r="P7" s="71">
        <v>30</v>
      </c>
      <c r="Q7" s="161">
        <v>40</v>
      </c>
      <c r="R7" s="71"/>
      <c r="S7" s="48">
        <v>30</v>
      </c>
      <c r="T7" s="64">
        <f t="shared" si="0"/>
        <v>34.971</v>
      </c>
      <c r="U7" s="161">
        <v>20</v>
      </c>
      <c r="V7" s="71">
        <v>20</v>
      </c>
      <c r="W7" s="161">
        <v>25</v>
      </c>
      <c r="X7" s="71"/>
      <c r="Y7" s="48">
        <v>20</v>
      </c>
      <c r="Z7" s="64">
        <f aca="true" t="shared" si="1" ref="Z7:Z15">Y7*N7</f>
        <v>23.314</v>
      </c>
      <c r="AA7" s="42">
        <f aca="true" t="shared" si="2" ref="AA7:AA14">Y7+S7</f>
        <v>50</v>
      </c>
      <c r="AB7" s="64">
        <f aca="true" t="shared" si="3" ref="AB7:AB15">AA7*N7</f>
        <v>58.285</v>
      </c>
      <c r="AC7" s="71">
        <v>40</v>
      </c>
      <c r="AD7" s="71">
        <v>45</v>
      </c>
      <c r="AE7" s="161">
        <v>55</v>
      </c>
      <c r="AF7" s="71"/>
      <c r="AG7" s="48">
        <v>45</v>
      </c>
      <c r="AH7" s="64">
        <f aca="true" t="shared" si="4" ref="AH7:AH15">AG7*N7</f>
        <v>52.4565</v>
      </c>
      <c r="AI7" s="42">
        <f>AG7+AA7</f>
        <v>95</v>
      </c>
      <c r="AJ7" s="64">
        <f aca="true" t="shared" si="5" ref="AJ7:AJ15">AI7*N7</f>
        <v>110.7415</v>
      </c>
      <c r="AK7" s="77"/>
      <c r="AL7" s="82" t="s">
        <v>264</v>
      </c>
    </row>
    <row r="8" spans="1:38" s="41" customFormat="1" ht="13.5" thickBot="1">
      <c r="A8" s="98">
        <v>12</v>
      </c>
      <c r="B8" s="99">
        <v>1</v>
      </c>
      <c r="C8" s="71"/>
      <c r="D8" s="123" t="s">
        <v>44</v>
      </c>
      <c r="E8" s="123" t="s">
        <v>31</v>
      </c>
      <c r="F8" s="200">
        <v>52</v>
      </c>
      <c r="G8" s="67" t="s">
        <v>269</v>
      </c>
      <c r="H8" s="83" t="s">
        <v>381</v>
      </c>
      <c r="I8" s="123" t="s">
        <v>23</v>
      </c>
      <c r="J8" s="123" t="s">
        <v>19</v>
      </c>
      <c r="K8" s="201">
        <v>38396</v>
      </c>
      <c r="L8" s="203" t="s">
        <v>226</v>
      </c>
      <c r="M8" s="46">
        <v>49.8</v>
      </c>
      <c r="N8" s="64">
        <v>1.0014</v>
      </c>
      <c r="O8" s="65">
        <v>45</v>
      </c>
      <c r="P8" s="161">
        <v>50</v>
      </c>
      <c r="Q8" s="161">
        <v>55</v>
      </c>
      <c r="R8" s="123"/>
      <c r="S8" s="48">
        <v>45</v>
      </c>
      <c r="T8" s="64">
        <f t="shared" si="0"/>
        <v>45.063</v>
      </c>
      <c r="U8" s="71">
        <v>35</v>
      </c>
      <c r="V8" s="71">
        <v>40</v>
      </c>
      <c r="W8" s="123">
        <v>42.5</v>
      </c>
      <c r="X8" s="71"/>
      <c r="Y8" s="48">
        <v>42.5</v>
      </c>
      <c r="Z8" s="64">
        <f t="shared" si="1"/>
        <v>42.5595</v>
      </c>
      <c r="AA8" s="42">
        <f t="shared" si="2"/>
        <v>87.5</v>
      </c>
      <c r="AB8" s="64">
        <f t="shared" si="3"/>
        <v>87.6225</v>
      </c>
      <c r="AC8" s="71">
        <v>35</v>
      </c>
      <c r="AD8" s="71">
        <v>70</v>
      </c>
      <c r="AE8" s="71">
        <v>80</v>
      </c>
      <c r="AF8" s="71"/>
      <c r="AG8" s="48"/>
      <c r="AH8" s="64">
        <f t="shared" si="4"/>
        <v>0</v>
      </c>
      <c r="AI8" s="42">
        <f>AG8+AA8</f>
        <v>87.5</v>
      </c>
      <c r="AJ8" s="64">
        <f t="shared" si="5"/>
        <v>87.6225</v>
      </c>
      <c r="AK8" s="77"/>
      <c r="AL8" s="82" t="s">
        <v>264</v>
      </c>
    </row>
    <row r="9" spans="1:38" ht="12.75">
      <c r="A9" s="182"/>
      <c r="B9" s="183"/>
      <c r="C9" s="184"/>
      <c r="D9" s="134" t="s">
        <v>44</v>
      </c>
      <c r="E9" s="134" t="s">
        <v>31</v>
      </c>
      <c r="F9" s="184"/>
      <c r="G9" s="28" t="s">
        <v>21</v>
      </c>
      <c r="H9" s="28" t="s">
        <v>43</v>
      </c>
      <c r="I9" s="123"/>
      <c r="J9" s="123"/>
      <c r="K9" s="186"/>
      <c r="L9" s="184"/>
      <c r="M9" s="187"/>
      <c r="N9" s="188"/>
      <c r="O9" s="189"/>
      <c r="P9" s="184"/>
      <c r="Q9" s="190"/>
      <c r="R9" s="184"/>
      <c r="S9" s="185"/>
      <c r="T9" s="64">
        <f t="shared" si="0"/>
        <v>0</v>
      </c>
      <c r="U9" s="184"/>
      <c r="V9" s="184"/>
      <c r="W9" s="184"/>
      <c r="X9" s="184"/>
      <c r="Y9" s="185"/>
      <c r="Z9" s="64">
        <f t="shared" si="1"/>
        <v>0</v>
      </c>
      <c r="AA9" s="42">
        <f t="shared" si="2"/>
        <v>0</v>
      </c>
      <c r="AB9" s="64">
        <f t="shared" si="3"/>
        <v>0</v>
      </c>
      <c r="AC9" s="184"/>
      <c r="AD9" s="191"/>
      <c r="AE9" s="191"/>
      <c r="AF9" s="184"/>
      <c r="AG9" s="185"/>
      <c r="AH9" s="64">
        <f t="shared" si="4"/>
        <v>0</v>
      </c>
      <c r="AI9" s="42">
        <f aca="true" t="shared" si="6" ref="AI9:AI15">AG9+AA9</f>
        <v>0</v>
      </c>
      <c r="AJ9" s="64">
        <f t="shared" si="5"/>
        <v>0</v>
      </c>
      <c r="AK9" s="154"/>
      <c r="AL9" s="127"/>
    </row>
    <row r="10" spans="1:38" s="41" customFormat="1" ht="12.75">
      <c r="A10" s="98">
        <v>12</v>
      </c>
      <c r="B10" s="99">
        <v>1</v>
      </c>
      <c r="C10" s="71"/>
      <c r="D10" s="123" t="s">
        <v>44</v>
      </c>
      <c r="E10" s="123" t="s">
        <v>31</v>
      </c>
      <c r="F10" s="123">
        <v>52</v>
      </c>
      <c r="G10" s="123" t="s">
        <v>339</v>
      </c>
      <c r="H10" s="83" t="s">
        <v>381</v>
      </c>
      <c r="I10" s="123" t="s">
        <v>23</v>
      </c>
      <c r="J10" s="123" t="s">
        <v>19</v>
      </c>
      <c r="K10" s="63" t="s">
        <v>340</v>
      </c>
      <c r="L10" s="123" t="s">
        <v>226</v>
      </c>
      <c r="M10" s="75" t="s">
        <v>382</v>
      </c>
      <c r="N10" s="76">
        <v>1.3133</v>
      </c>
      <c r="O10" s="202">
        <v>30</v>
      </c>
      <c r="P10" s="71">
        <v>40</v>
      </c>
      <c r="Q10" s="161">
        <v>45</v>
      </c>
      <c r="R10" s="71"/>
      <c r="S10" s="48">
        <v>40</v>
      </c>
      <c r="T10" s="64">
        <f t="shared" si="0"/>
        <v>52.532</v>
      </c>
      <c r="U10" s="71">
        <v>25</v>
      </c>
      <c r="V10" s="161">
        <v>30</v>
      </c>
      <c r="W10" s="161">
        <v>30</v>
      </c>
      <c r="X10" s="71"/>
      <c r="Y10" s="71">
        <v>25</v>
      </c>
      <c r="Z10" s="64">
        <f t="shared" si="1"/>
        <v>32.832499999999996</v>
      </c>
      <c r="AA10" s="42">
        <f t="shared" si="2"/>
        <v>65</v>
      </c>
      <c r="AB10" s="64">
        <f t="shared" si="3"/>
        <v>85.36449999999999</v>
      </c>
      <c r="AC10" s="71">
        <v>35</v>
      </c>
      <c r="AD10" s="71">
        <v>50</v>
      </c>
      <c r="AE10" s="71">
        <v>60</v>
      </c>
      <c r="AF10" s="71"/>
      <c r="AG10" s="71">
        <v>60</v>
      </c>
      <c r="AH10" s="64">
        <f t="shared" si="4"/>
        <v>78.798</v>
      </c>
      <c r="AI10" s="42">
        <f t="shared" si="6"/>
        <v>125</v>
      </c>
      <c r="AJ10" s="64">
        <f t="shared" si="5"/>
        <v>164.1625</v>
      </c>
      <c r="AK10" s="77"/>
      <c r="AL10" s="82" t="s">
        <v>264</v>
      </c>
    </row>
    <row r="11" spans="1:38" s="41" customFormat="1" ht="12.75">
      <c r="A11" s="98">
        <v>12</v>
      </c>
      <c r="B11" s="99">
        <v>1</v>
      </c>
      <c r="C11" s="71"/>
      <c r="D11" s="123" t="s">
        <v>44</v>
      </c>
      <c r="E11" s="123" t="s">
        <v>31</v>
      </c>
      <c r="F11" s="204">
        <v>60</v>
      </c>
      <c r="G11" s="67" t="s">
        <v>270</v>
      </c>
      <c r="H11" s="83" t="s">
        <v>381</v>
      </c>
      <c r="I11" s="123" t="s">
        <v>23</v>
      </c>
      <c r="J11" s="123" t="s">
        <v>19</v>
      </c>
      <c r="K11" s="205" t="s">
        <v>271</v>
      </c>
      <c r="L11" s="204" t="s">
        <v>94</v>
      </c>
      <c r="M11" s="75">
        <v>59</v>
      </c>
      <c r="N11" s="76">
        <v>0.8271</v>
      </c>
      <c r="O11" s="202">
        <v>80</v>
      </c>
      <c r="P11" s="161">
        <v>85</v>
      </c>
      <c r="Q11" s="161">
        <v>85</v>
      </c>
      <c r="R11" s="71"/>
      <c r="S11" s="48">
        <v>80</v>
      </c>
      <c r="T11" s="64">
        <f t="shared" si="0"/>
        <v>66.16799999999999</v>
      </c>
      <c r="U11" s="71">
        <v>70</v>
      </c>
      <c r="V11" s="161">
        <v>75</v>
      </c>
      <c r="W11" s="161">
        <v>75</v>
      </c>
      <c r="X11" s="71"/>
      <c r="Y11" s="48">
        <v>70</v>
      </c>
      <c r="Z11" s="64">
        <f t="shared" si="1"/>
        <v>57.897</v>
      </c>
      <c r="AA11" s="42">
        <f t="shared" si="2"/>
        <v>150</v>
      </c>
      <c r="AB11" s="64">
        <f t="shared" si="3"/>
        <v>124.065</v>
      </c>
      <c r="AC11" s="71">
        <v>170</v>
      </c>
      <c r="AD11" s="71">
        <v>120</v>
      </c>
      <c r="AE11" s="161">
        <v>125</v>
      </c>
      <c r="AF11" s="71"/>
      <c r="AG11" s="48">
        <v>120</v>
      </c>
      <c r="AH11" s="64">
        <f t="shared" si="4"/>
        <v>99.252</v>
      </c>
      <c r="AI11" s="42">
        <f t="shared" si="6"/>
        <v>270</v>
      </c>
      <c r="AJ11" s="64">
        <f t="shared" si="5"/>
        <v>223.31699999999998</v>
      </c>
      <c r="AK11" s="77"/>
      <c r="AL11" s="82" t="s">
        <v>264</v>
      </c>
    </row>
    <row r="12" spans="1:38" s="41" customFormat="1" ht="12.75">
      <c r="A12" s="98">
        <v>12</v>
      </c>
      <c r="B12" s="99">
        <v>1</v>
      </c>
      <c r="C12" s="71"/>
      <c r="D12" s="123" t="s">
        <v>44</v>
      </c>
      <c r="E12" s="123" t="s">
        <v>31</v>
      </c>
      <c r="F12" s="204">
        <v>56</v>
      </c>
      <c r="G12" s="179" t="s">
        <v>263</v>
      </c>
      <c r="H12" s="83" t="s">
        <v>381</v>
      </c>
      <c r="I12" s="123" t="s">
        <v>23</v>
      </c>
      <c r="J12" s="123" t="s">
        <v>19</v>
      </c>
      <c r="K12" s="129">
        <v>38040</v>
      </c>
      <c r="L12" s="128" t="s">
        <v>86</v>
      </c>
      <c r="M12" s="75">
        <v>51.6</v>
      </c>
      <c r="N12" s="76">
        <v>0.9601</v>
      </c>
      <c r="O12" s="202">
        <v>70</v>
      </c>
      <c r="P12" s="161">
        <v>90</v>
      </c>
      <c r="Q12" s="161">
        <v>95</v>
      </c>
      <c r="R12" s="71"/>
      <c r="S12" s="48">
        <v>70</v>
      </c>
      <c r="T12" s="64">
        <f t="shared" si="0"/>
        <v>67.207</v>
      </c>
      <c r="U12" s="71">
        <v>40</v>
      </c>
      <c r="V12" s="71">
        <v>50</v>
      </c>
      <c r="W12" s="71">
        <v>55</v>
      </c>
      <c r="X12" s="71"/>
      <c r="Y12" s="48">
        <v>55</v>
      </c>
      <c r="Z12" s="64">
        <f t="shared" si="1"/>
        <v>52.805499999999995</v>
      </c>
      <c r="AA12" s="42">
        <f t="shared" si="2"/>
        <v>125</v>
      </c>
      <c r="AB12" s="64">
        <f t="shared" si="3"/>
        <v>120.01249999999999</v>
      </c>
      <c r="AC12" s="71">
        <v>90</v>
      </c>
      <c r="AD12" s="71">
        <v>105</v>
      </c>
      <c r="AE12" s="161">
        <v>110</v>
      </c>
      <c r="AF12" s="71"/>
      <c r="AG12" s="48">
        <v>105</v>
      </c>
      <c r="AH12" s="64">
        <f t="shared" si="4"/>
        <v>100.81049999999999</v>
      </c>
      <c r="AI12" s="42">
        <f t="shared" si="6"/>
        <v>230</v>
      </c>
      <c r="AJ12" s="64">
        <f t="shared" si="5"/>
        <v>220.82299999999998</v>
      </c>
      <c r="AK12" s="77"/>
      <c r="AL12" s="82" t="s">
        <v>264</v>
      </c>
    </row>
    <row r="13" spans="1:38" s="41" customFormat="1" ht="12.75">
      <c r="A13" s="98">
        <v>12</v>
      </c>
      <c r="B13" s="99">
        <v>1</v>
      </c>
      <c r="C13" s="71"/>
      <c r="D13" s="134" t="s">
        <v>44</v>
      </c>
      <c r="E13" s="134" t="s">
        <v>31</v>
      </c>
      <c r="F13" s="200">
        <v>75</v>
      </c>
      <c r="G13" s="67" t="s">
        <v>272</v>
      </c>
      <c r="H13" s="83" t="s">
        <v>381</v>
      </c>
      <c r="I13" s="123" t="s">
        <v>23</v>
      </c>
      <c r="J13" s="123" t="s">
        <v>19</v>
      </c>
      <c r="K13" s="201">
        <v>37008</v>
      </c>
      <c r="L13" s="203" t="s">
        <v>274</v>
      </c>
      <c r="M13" s="46">
        <v>71.6</v>
      </c>
      <c r="N13" s="64">
        <v>0.6898</v>
      </c>
      <c r="O13" s="65">
        <v>120</v>
      </c>
      <c r="P13" s="71">
        <v>140</v>
      </c>
      <c r="Q13" s="71">
        <v>152.5</v>
      </c>
      <c r="R13" s="123"/>
      <c r="S13" s="48">
        <v>152.5</v>
      </c>
      <c r="T13" s="64">
        <f t="shared" si="0"/>
        <v>105.19449999999999</v>
      </c>
      <c r="U13" s="123">
        <v>95</v>
      </c>
      <c r="V13" s="71">
        <v>102.5</v>
      </c>
      <c r="W13" s="161">
        <v>105</v>
      </c>
      <c r="X13" s="71"/>
      <c r="Y13" s="48">
        <v>102.5</v>
      </c>
      <c r="Z13" s="64">
        <f t="shared" si="1"/>
        <v>70.7045</v>
      </c>
      <c r="AA13" s="42">
        <f t="shared" si="2"/>
        <v>255</v>
      </c>
      <c r="AB13" s="64">
        <f t="shared" si="3"/>
        <v>175.899</v>
      </c>
      <c r="AC13" s="123">
        <v>140</v>
      </c>
      <c r="AD13" s="71">
        <v>150</v>
      </c>
      <c r="AE13" s="71"/>
      <c r="AF13" s="71"/>
      <c r="AG13" s="48">
        <v>150</v>
      </c>
      <c r="AH13" s="64">
        <f t="shared" si="4"/>
        <v>103.47</v>
      </c>
      <c r="AI13" s="42">
        <f t="shared" si="6"/>
        <v>405</v>
      </c>
      <c r="AJ13" s="64">
        <f t="shared" si="5"/>
        <v>279.36899999999997</v>
      </c>
      <c r="AK13" s="123"/>
      <c r="AL13" s="206"/>
    </row>
    <row r="14" spans="1:38" s="41" customFormat="1" ht="13.5" thickBot="1">
      <c r="A14" s="98">
        <v>12</v>
      </c>
      <c r="B14" s="99">
        <v>1</v>
      </c>
      <c r="C14" s="71"/>
      <c r="D14" s="134" t="s">
        <v>44</v>
      </c>
      <c r="E14" s="134" t="s">
        <v>31</v>
      </c>
      <c r="F14" s="200">
        <v>82.5</v>
      </c>
      <c r="G14" s="67" t="s">
        <v>273</v>
      </c>
      <c r="H14" s="83" t="s">
        <v>381</v>
      </c>
      <c r="I14" s="123" t="s">
        <v>23</v>
      </c>
      <c r="J14" s="123" t="s">
        <v>19</v>
      </c>
      <c r="K14" s="201">
        <v>37008</v>
      </c>
      <c r="L14" s="200" t="s">
        <v>275</v>
      </c>
      <c r="M14" s="75">
        <v>80.4</v>
      </c>
      <c r="N14" s="76">
        <v>0.6307</v>
      </c>
      <c r="O14" s="202">
        <v>145</v>
      </c>
      <c r="P14" s="71">
        <v>160</v>
      </c>
      <c r="Q14" s="71">
        <v>170</v>
      </c>
      <c r="R14" s="71"/>
      <c r="S14" s="48">
        <v>170</v>
      </c>
      <c r="T14" s="64">
        <f t="shared" si="0"/>
        <v>107.21900000000001</v>
      </c>
      <c r="U14" s="71">
        <v>105</v>
      </c>
      <c r="V14" s="71">
        <v>110</v>
      </c>
      <c r="W14" s="161">
        <v>115</v>
      </c>
      <c r="X14" s="71"/>
      <c r="Y14" s="48">
        <v>110</v>
      </c>
      <c r="Z14" s="64">
        <f t="shared" si="1"/>
        <v>69.37700000000001</v>
      </c>
      <c r="AA14" s="42">
        <f t="shared" si="2"/>
        <v>280</v>
      </c>
      <c r="AB14" s="64">
        <f t="shared" si="3"/>
        <v>176.596</v>
      </c>
      <c r="AC14" s="123">
        <v>170</v>
      </c>
      <c r="AD14" s="71">
        <v>180</v>
      </c>
      <c r="AE14" s="71">
        <v>190</v>
      </c>
      <c r="AF14" s="71"/>
      <c r="AG14" s="48">
        <v>190</v>
      </c>
      <c r="AH14" s="64">
        <f t="shared" si="4"/>
        <v>119.83300000000001</v>
      </c>
      <c r="AI14" s="42">
        <f t="shared" si="6"/>
        <v>470</v>
      </c>
      <c r="AJ14" s="64">
        <f t="shared" si="5"/>
        <v>296.42900000000003</v>
      </c>
      <c r="AK14" s="77"/>
      <c r="AL14" s="82"/>
    </row>
    <row r="15" spans="1:38" ht="12.75">
      <c r="A15" s="182"/>
      <c r="B15" s="183"/>
      <c r="C15" s="184"/>
      <c r="D15" s="184"/>
      <c r="E15" s="184"/>
      <c r="F15" s="184"/>
      <c r="G15" s="28" t="s">
        <v>21</v>
      </c>
      <c r="H15" s="28" t="s">
        <v>262</v>
      </c>
      <c r="I15" s="184"/>
      <c r="J15" s="184"/>
      <c r="K15" s="186"/>
      <c r="L15" s="184"/>
      <c r="M15" s="187"/>
      <c r="N15" s="188"/>
      <c r="O15" s="189"/>
      <c r="P15" s="184"/>
      <c r="Q15" s="190"/>
      <c r="R15" s="184"/>
      <c r="S15" s="185"/>
      <c r="T15" s="64">
        <f t="shared" si="0"/>
        <v>0</v>
      </c>
      <c r="U15" s="184"/>
      <c r="V15" s="184"/>
      <c r="W15" s="184"/>
      <c r="X15" s="184"/>
      <c r="Y15" s="185"/>
      <c r="Z15" s="64">
        <f t="shared" si="1"/>
        <v>0</v>
      </c>
      <c r="AA15" s="42">
        <f aca="true" t="shared" si="7" ref="AA15:AA28">Y15+S15</f>
        <v>0</v>
      </c>
      <c r="AB15" s="64">
        <f t="shared" si="3"/>
        <v>0</v>
      </c>
      <c r="AC15" s="184"/>
      <c r="AD15" s="191"/>
      <c r="AE15" s="191"/>
      <c r="AF15" s="184"/>
      <c r="AG15" s="185"/>
      <c r="AH15" s="64">
        <f t="shared" si="4"/>
        <v>0</v>
      </c>
      <c r="AI15" s="42">
        <f t="shared" si="6"/>
        <v>0</v>
      </c>
      <c r="AJ15" s="64">
        <f t="shared" si="5"/>
        <v>0</v>
      </c>
      <c r="AK15" s="154"/>
      <c r="AL15" s="127"/>
    </row>
    <row r="16" spans="1:38" s="145" customFormat="1" ht="12.75">
      <c r="A16" s="133">
        <v>12</v>
      </c>
      <c r="B16" s="148">
        <v>1</v>
      </c>
      <c r="C16" s="134"/>
      <c r="D16" s="134" t="s">
        <v>27</v>
      </c>
      <c r="E16" s="134" t="s">
        <v>31</v>
      </c>
      <c r="F16" s="149">
        <v>52</v>
      </c>
      <c r="G16" s="149" t="s">
        <v>193</v>
      </c>
      <c r="H16" s="146" t="s">
        <v>194</v>
      </c>
      <c r="I16" s="134" t="s">
        <v>23</v>
      </c>
      <c r="J16" s="134" t="s">
        <v>19</v>
      </c>
      <c r="K16" s="150" t="s">
        <v>195</v>
      </c>
      <c r="L16" s="144" t="s">
        <v>70</v>
      </c>
      <c r="M16" s="138">
        <v>50.6</v>
      </c>
      <c r="N16" s="139">
        <v>0.9826</v>
      </c>
      <c r="O16" s="161">
        <v>65</v>
      </c>
      <c r="P16" s="161">
        <v>65</v>
      </c>
      <c r="Q16" s="161">
        <v>65</v>
      </c>
      <c r="R16" s="134"/>
      <c r="S16" s="142">
        <v>0</v>
      </c>
      <c r="T16" s="139">
        <f t="shared" si="0"/>
        <v>0</v>
      </c>
      <c r="U16" s="140">
        <v>35</v>
      </c>
      <c r="V16" s="152"/>
      <c r="W16" s="152"/>
      <c r="X16" s="192"/>
      <c r="Y16" s="142"/>
      <c r="Z16" s="139">
        <f aca="true" t="shared" si="8" ref="Z16:Z28">Y16*N16</f>
        <v>0</v>
      </c>
      <c r="AA16" s="142">
        <f t="shared" si="7"/>
        <v>0</v>
      </c>
      <c r="AB16" s="139">
        <f aca="true" t="shared" si="9" ref="AB16:AB28">AA16*N16</f>
        <v>0</v>
      </c>
      <c r="AC16" s="153">
        <v>65</v>
      </c>
      <c r="AD16" s="153"/>
      <c r="AE16" s="153"/>
      <c r="AF16" s="153"/>
      <c r="AG16" s="142"/>
      <c r="AH16" s="139">
        <f aca="true" t="shared" si="10" ref="AH16:AH28">AG16*N16</f>
        <v>0</v>
      </c>
      <c r="AI16" s="142">
        <f aca="true" t="shared" si="11" ref="AI16:AI28">AG16+AA16</f>
        <v>0</v>
      </c>
      <c r="AJ16" s="139">
        <f>AI16*N16</f>
        <v>0</v>
      </c>
      <c r="AK16" s="143"/>
      <c r="AL16" s="144" t="s">
        <v>364</v>
      </c>
    </row>
    <row r="17" spans="1:38" s="41" customFormat="1" ht="12.75">
      <c r="A17" s="44"/>
      <c r="B17" s="101"/>
      <c r="C17" s="45"/>
      <c r="D17" s="45"/>
      <c r="E17" s="45"/>
      <c r="F17" s="45"/>
      <c r="G17" s="42" t="s">
        <v>21</v>
      </c>
      <c r="H17" s="42" t="s">
        <v>47</v>
      </c>
      <c r="I17" s="45"/>
      <c r="J17" s="45"/>
      <c r="K17" s="63"/>
      <c r="L17" s="45"/>
      <c r="M17" s="46"/>
      <c r="N17" s="64"/>
      <c r="O17" s="78"/>
      <c r="P17" s="78"/>
      <c r="Q17" s="78"/>
      <c r="R17" s="45"/>
      <c r="S17" s="42"/>
      <c r="T17" s="64">
        <f t="shared" si="0"/>
        <v>0</v>
      </c>
      <c r="U17" s="78"/>
      <c r="V17" s="45"/>
      <c r="W17" s="45"/>
      <c r="X17" s="45"/>
      <c r="Y17" s="42"/>
      <c r="Z17" s="64">
        <f t="shared" si="8"/>
        <v>0</v>
      </c>
      <c r="AA17" s="42">
        <f t="shared" si="7"/>
        <v>0</v>
      </c>
      <c r="AB17" s="64">
        <f t="shared" si="9"/>
        <v>0</v>
      </c>
      <c r="AC17" s="45"/>
      <c r="AD17" s="66"/>
      <c r="AE17" s="66"/>
      <c r="AF17" s="45"/>
      <c r="AG17" s="42"/>
      <c r="AH17" s="64">
        <f t="shared" si="10"/>
        <v>0</v>
      </c>
      <c r="AI17" s="42">
        <f t="shared" si="11"/>
        <v>0</v>
      </c>
      <c r="AJ17" s="64">
        <f>AI17*N17</f>
        <v>0</v>
      </c>
      <c r="AK17" s="79"/>
      <c r="AL17" s="43"/>
    </row>
    <row r="18" spans="1:80" s="123" customFormat="1" ht="12.75">
      <c r="A18" s="44">
        <v>5</v>
      </c>
      <c r="B18" s="196">
        <v>2</v>
      </c>
      <c r="D18" s="123" t="s">
        <v>27</v>
      </c>
      <c r="E18" s="123" t="s">
        <v>31</v>
      </c>
      <c r="F18" s="82">
        <v>82.5</v>
      </c>
      <c r="G18" s="82" t="s">
        <v>367</v>
      </c>
      <c r="H18" s="81" t="s">
        <v>71</v>
      </c>
      <c r="I18" s="123" t="s">
        <v>23</v>
      </c>
      <c r="J18" s="123" t="s">
        <v>19</v>
      </c>
      <c r="K18" s="117">
        <v>31700</v>
      </c>
      <c r="L18" s="123" t="s">
        <v>70</v>
      </c>
      <c r="M18" s="46">
        <v>80</v>
      </c>
      <c r="N18" s="64">
        <v>0.6329</v>
      </c>
      <c r="O18" s="65">
        <v>135</v>
      </c>
      <c r="P18" s="65">
        <v>142.5</v>
      </c>
      <c r="Q18" s="66">
        <v>147.5</v>
      </c>
      <c r="S18" s="42">
        <v>142.5</v>
      </c>
      <c r="T18" s="64">
        <f t="shared" si="0"/>
        <v>90.18825</v>
      </c>
      <c r="U18" s="65">
        <v>95</v>
      </c>
      <c r="V18" s="65">
        <v>100</v>
      </c>
      <c r="W18" s="65">
        <v>102.5</v>
      </c>
      <c r="Y18" s="42">
        <v>102.5</v>
      </c>
      <c r="Z18" s="64">
        <f t="shared" si="8"/>
        <v>64.87225000000001</v>
      </c>
      <c r="AA18" s="42">
        <f t="shared" si="7"/>
        <v>245</v>
      </c>
      <c r="AB18" s="64">
        <f t="shared" si="9"/>
        <v>155.0605</v>
      </c>
      <c r="AC18" s="67">
        <v>140</v>
      </c>
      <c r="AD18" s="67">
        <v>152.5</v>
      </c>
      <c r="AE18" s="67">
        <v>157.5</v>
      </c>
      <c r="AF18" s="67"/>
      <c r="AG18" s="42">
        <v>157.5</v>
      </c>
      <c r="AH18" s="64">
        <f t="shared" si="10"/>
        <v>99.68175000000001</v>
      </c>
      <c r="AI18" s="42">
        <f t="shared" si="11"/>
        <v>402.5</v>
      </c>
      <c r="AJ18" s="64">
        <f aca="true" t="shared" si="12" ref="AJ18:AJ24">AI18*N18</f>
        <v>254.74225</v>
      </c>
      <c r="AK18" s="195"/>
      <c r="AL18" s="82" t="s">
        <v>69</v>
      </c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196"/>
    </row>
    <row r="19" spans="1:80" s="123" customFormat="1" ht="12.75">
      <c r="A19" s="44">
        <v>12</v>
      </c>
      <c r="B19" s="196">
        <v>1</v>
      </c>
      <c r="D19" s="123" t="s">
        <v>27</v>
      </c>
      <c r="E19" s="123" t="s">
        <v>31</v>
      </c>
      <c r="F19" s="82">
        <v>82.5</v>
      </c>
      <c r="G19" s="81" t="s">
        <v>253</v>
      </c>
      <c r="H19" s="82" t="s">
        <v>254</v>
      </c>
      <c r="I19" s="123" t="s">
        <v>23</v>
      </c>
      <c r="J19" s="123" t="s">
        <v>19</v>
      </c>
      <c r="K19" s="87">
        <v>35316</v>
      </c>
      <c r="L19" s="88" t="s">
        <v>246</v>
      </c>
      <c r="M19" s="46">
        <v>82.05</v>
      </c>
      <c r="N19" s="64">
        <v>0.6214</v>
      </c>
      <c r="O19" s="65">
        <v>182.5</v>
      </c>
      <c r="P19" s="65">
        <v>192.5</v>
      </c>
      <c r="Q19" s="65">
        <v>200</v>
      </c>
      <c r="S19" s="42">
        <v>200</v>
      </c>
      <c r="T19" s="64">
        <f t="shared" si="0"/>
        <v>124.27999999999999</v>
      </c>
      <c r="U19" s="65">
        <v>165</v>
      </c>
      <c r="V19" s="65">
        <v>172.5</v>
      </c>
      <c r="W19" s="65">
        <v>175</v>
      </c>
      <c r="Y19" s="42">
        <v>175</v>
      </c>
      <c r="Z19" s="64">
        <f t="shared" si="8"/>
        <v>108.74499999999999</v>
      </c>
      <c r="AA19" s="42">
        <f t="shared" si="7"/>
        <v>375</v>
      </c>
      <c r="AB19" s="64">
        <f t="shared" si="9"/>
        <v>233.02499999999998</v>
      </c>
      <c r="AC19" s="67">
        <v>207.5</v>
      </c>
      <c r="AD19" s="67">
        <v>217.5</v>
      </c>
      <c r="AE19" s="67">
        <v>227.5</v>
      </c>
      <c r="AF19" s="67"/>
      <c r="AG19" s="42">
        <v>227.5</v>
      </c>
      <c r="AH19" s="64">
        <f t="shared" si="10"/>
        <v>141.36849999999998</v>
      </c>
      <c r="AI19" s="42">
        <f t="shared" si="11"/>
        <v>602.5</v>
      </c>
      <c r="AJ19" s="64">
        <f t="shared" si="12"/>
        <v>374.39349999999996</v>
      </c>
      <c r="AK19" s="195"/>
      <c r="AL19" s="82" t="s">
        <v>255</v>
      </c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196"/>
    </row>
    <row r="20" spans="1:80" s="134" customFormat="1" ht="12.75">
      <c r="A20" s="133">
        <v>12</v>
      </c>
      <c r="B20" s="148">
        <v>1</v>
      </c>
      <c r="D20" s="134" t="s">
        <v>27</v>
      </c>
      <c r="E20" s="134" t="s">
        <v>31</v>
      </c>
      <c r="F20" s="144">
        <v>82.5</v>
      </c>
      <c r="G20" s="144" t="s">
        <v>299</v>
      </c>
      <c r="H20" s="209" t="s">
        <v>300</v>
      </c>
      <c r="I20" s="134" t="s">
        <v>33</v>
      </c>
      <c r="J20" s="134" t="s">
        <v>19</v>
      </c>
      <c r="K20" s="147">
        <v>32253</v>
      </c>
      <c r="L20" s="143" t="s">
        <v>92</v>
      </c>
      <c r="M20" s="138">
        <v>81.7</v>
      </c>
      <c r="N20" s="139"/>
      <c r="O20" s="140">
        <v>180</v>
      </c>
      <c r="P20" s="140">
        <v>195</v>
      </c>
      <c r="Q20" s="153">
        <v>210</v>
      </c>
      <c r="S20" s="142">
        <v>210</v>
      </c>
      <c r="T20" s="64">
        <f t="shared" si="0"/>
        <v>0</v>
      </c>
      <c r="U20" s="140">
        <v>130</v>
      </c>
      <c r="V20" s="140">
        <v>140</v>
      </c>
      <c r="W20" s="152">
        <v>145</v>
      </c>
      <c r="Y20" s="142">
        <v>140</v>
      </c>
      <c r="Z20" s="139">
        <f t="shared" si="8"/>
        <v>0</v>
      </c>
      <c r="AA20" s="142">
        <f t="shared" si="7"/>
        <v>350</v>
      </c>
      <c r="AB20" s="139">
        <f t="shared" si="9"/>
        <v>0</v>
      </c>
      <c r="AC20" s="153">
        <v>210</v>
      </c>
      <c r="AD20" s="153">
        <v>222.5</v>
      </c>
      <c r="AE20" s="66">
        <v>235</v>
      </c>
      <c r="AF20" s="153"/>
      <c r="AG20" s="142">
        <v>222.5</v>
      </c>
      <c r="AH20" s="139">
        <f t="shared" si="10"/>
        <v>0</v>
      </c>
      <c r="AI20" s="142">
        <f t="shared" si="11"/>
        <v>572.5</v>
      </c>
      <c r="AJ20" s="139">
        <f t="shared" si="12"/>
        <v>0</v>
      </c>
      <c r="AK20" s="143"/>
      <c r="AL20" s="82" t="s">
        <v>69</v>
      </c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5"/>
      <c r="CB20" s="148"/>
    </row>
    <row r="21" spans="1:80" s="134" customFormat="1" ht="12">
      <c r="A21" s="133">
        <v>12</v>
      </c>
      <c r="B21" s="148">
        <v>1</v>
      </c>
      <c r="D21" s="134" t="s">
        <v>27</v>
      </c>
      <c r="E21" s="134" t="s">
        <v>31</v>
      </c>
      <c r="F21" s="144">
        <v>90</v>
      </c>
      <c r="G21" s="149" t="s">
        <v>144</v>
      </c>
      <c r="H21" s="146" t="s">
        <v>120</v>
      </c>
      <c r="I21" s="134" t="s">
        <v>23</v>
      </c>
      <c r="J21" s="134" t="s">
        <v>19</v>
      </c>
      <c r="K21" s="150">
        <v>26513</v>
      </c>
      <c r="L21" s="151" t="s">
        <v>119</v>
      </c>
      <c r="M21" s="138">
        <v>89.3</v>
      </c>
      <c r="N21" s="139"/>
      <c r="O21" s="140">
        <v>80</v>
      </c>
      <c r="P21" s="140">
        <v>90</v>
      </c>
      <c r="Q21" s="152">
        <v>100</v>
      </c>
      <c r="S21" s="142">
        <v>90</v>
      </c>
      <c r="T21" s="139">
        <f t="shared" si="0"/>
        <v>0</v>
      </c>
      <c r="U21" s="140">
        <v>80</v>
      </c>
      <c r="V21" s="152">
        <v>90</v>
      </c>
      <c r="W21" s="152">
        <v>90</v>
      </c>
      <c r="Y21" s="142">
        <v>80</v>
      </c>
      <c r="Z21" s="139">
        <f t="shared" si="8"/>
        <v>0</v>
      </c>
      <c r="AA21" s="142">
        <f t="shared" si="7"/>
        <v>170</v>
      </c>
      <c r="AB21" s="139">
        <f t="shared" si="9"/>
        <v>0</v>
      </c>
      <c r="AC21" s="153">
        <v>100</v>
      </c>
      <c r="AD21" s="153">
        <v>115</v>
      </c>
      <c r="AE21" s="153">
        <v>125</v>
      </c>
      <c r="AF21" s="153"/>
      <c r="AG21" s="142">
        <v>125</v>
      </c>
      <c r="AH21" s="139">
        <f t="shared" si="10"/>
        <v>0</v>
      </c>
      <c r="AI21" s="142">
        <f t="shared" si="11"/>
        <v>295</v>
      </c>
      <c r="AJ21" s="139">
        <f t="shared" si="12"/>
        <v>0</v>
      </c>
      <c r="AK21" s="143"/>
      <c r="AL21" s="144" t="s">
        <v>118</v>
      </c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8"/>
    </row>
    <row r="22" spans="1:38" s="41" customFormat="1" ht="12.75">
      <c r="A22" s="44">
        <v>12</v>
      </c>
      <c r="B22" s="196">
        <v>1</v>
      </c>
      <c r="C22" s="123"/>
      <c r="D22" s="123" t="s">
        <v>27</v>
      </c>
      <c r="E22" s="123" t="s">
        <v>31</v>
      </c>
      <c r="F22" s="81">
        <v>100</v>
      </c>
      <c r="G22" s="82" t="s">
        <v>105</v>
      </c>
      <c r="H22" s="130" t="s">
        <v>106</v>
      </c>
      <c r="I22" s="123" t="s">
        <v>23</v>
      </c>
      <c r="J22" s="123" t="s">
        <v>19</v>
      </c>
      <c r="K22" s="116">
        <v>29749</v>
      </c>
      <c r="L22" s="88" t="s">
        <v>92</v>
      </c>
      <c r="M22" s="46">
        <v>99.8</v>
      </c>
      <c r="N22" s="64">
        <v>0.5545</v>
      </c>
      <c r="O22" s="65">
        <v>190</v>
      </c>
      <c r="P22" s="66">
        <v>210</v>
      </c>
      <c r="Q22" s="65">
        <v>220</v>
      </c>
      <c r="R22" s="123"/>
      <c r="S22" s="42">
        <v>220</v>
      </c>
      <c r="T22" s="64">
        <f aca="true" t="shared" si="13" ref="T22:T28">S22*N22</f>
        <v>121.99</v>
      </c>
      <c r="U22" s="65">
        <v>130</v>
      </c>
      <c r="V22" s="65">
        <v>145</v>
      </c>
      <c r="W22" s="66">
        <v>155</v>
      </c>
      <c r="X22" s="123"/>
      <c r="Y22" s="42">
        <v>145</v>
      </c>
      <c r="Z22" s="64">
        <f t="shared" si="8"/>
        <v>80.4025</v>
      </c>
      <c r="AA22" s="42">
        <f t="shared" si="7"/>
        <v>365</v>
      </c>
      <c r="AB22" s="64">
        <f t="shared" si="9"/>
        <v>202.39249999999998</v>
      </c>
      <c r="AC22" s="67">
        <v>220</v>
      </c>
      <c r="AD22" s="67">
        <v>240</v>
      </c>
      <c r="AE22" s="66">
        <v>270</v>
      </c>
      <c r="AF22" s="123"/>
      <c r="AG22" s="42">
        <v>240</v>
      </c>
      <c r="AH22" s="64">
        <f t="shared" si="10"/>
        <v>133.07999999999998</v>
      </c>
      <c r="AI22" s="42">
        <f t="shared" si="11"/>
        <v>605</v>
      </c>
      <c r="AJ22" s="64">
        <f t="shared" si="12"/>
        <v>335.47249999999997</v>
      </c>
      <c r="AK22" s="195"/>
      <c r="AL22" s="82" t="s">
        <v>69</v>
      </c>
    </row>
    <row r="23" spans="1:38" s="41" customFormat="1" ht="12.75">
      <c r="A23" s="44">
        <v>12</v>
      </c>
      <c r="B23" s="196">
        <v>1</v>
      </c>
      <c r="C23" s="123"/>
      <c r="D23" s="123" t="s">
        <v>27</v>
      </c>
      <c r="E23" s="123" t="s">
        <v>31</v>
      </c>
      <c r="F23" s="81">
        <v>110</v>
      </c>
      <c r="G23" s="82" t="s">
        <v>129</v>
      </c>
      <c r="H23" s="83" t="s">
        <v>130</v>
      </c>
      <c r="I23" s="123" t="s">
        <v>23</v>
      </c>
      <c r="J23" s="123" t="s">
        <v>19</v>
      </c>
      <c r="K23" s="116">
        <v>31005</v>
      </c>
      <c r="L23" s="88" t="s">
        <v>92</v>
      </c>
      <c r="M23" s="46">
        <v>106.3</v>
      </c>
      <c r="N23" s="64">
        <v>0.5416</v>
      </c>
      <c r="O23" s="65">
        <v>210</v>
      </c>
      <c r="P23" s="65">
        <v>220</v>
      </c>
      <c r="Q23" s="66">
        <v>225</v>
      </c>
      <c r="R23" s="123"/>
      <c r="S23" s="42">
        <v>220</v>
      </c>
      <c r="T23" s="64">
        <f t="shared" si="13"/>
        <v>119.15199999999999</v>
      </c>
      <c r="U23" s="65">
        <v>140</v>
      </c>
      <c r="V23" s="66">
        <v>145</v>
      </c>
      <c r="W23" s="66"/>
      <c r="X23" s="123"/>
      <c r="Y23" s="42">
        <v>140</v>
      </c>
      <c r="Z23" s="64">
        <f t="shared" si="8"/>
        <v>75.824</v>
      </c>
      <c r="AA23" s="42">
        <f t="shared" si="7"/>
        <v>360</v>
      </c>
      <c r="AB23" s="64">
        <f t="shared" si="9"/>
        <v>194.976</v>
      </c>
      <c r="AC23" s="67">
        <v>215</v>
      </c>
      <c r="AD23" s="67">
        <v>230</v>
      </c>
      <c r="AE23" s="66">
        <v>123</v>
      </c>
      <c r="AF23" s="123"/>
      <c r="AG23" s="42">
        <v>230</v>
      </c>
      <c r="AH23" s="64">
        <f t="shared" si="10"/>
        <v>124.568</v>
      </c>
      <c r="AI23" s="42">
        <f t="shared" si="11"/>
        <v>590</v>
      </c>
      <c r="AJ23" s="64">
        <f t="shared" si="12"/>
        <v>319.544</v>
      </c>
      <c r="AK23" s="195"/>
      <c r="AL23" s="82" t="s">
        <v>69</v>
      </c>
    </row>
    <row r="24" spans="1:38" s="145" customFormat="1" ht="12.75">
      <c r="A24" s="133">
        <v>5</v>
      </c>
      <c r="B24" s="148">
        <v>2</v>
      </c>
      <c r="C24" s="134"/>
      <c r="D24" s="134" t="s">
        <v>27</v>
      </c>
      <c r="E24" s="134" t="s">
        <v>31</v>
      </c>
      <c r="F24" s="149">
        <v>110</v>
      </c>
      <c r="G24" s="144" t="s">
        <v>149</v>
      </c>
      <c r="H24" s="146" t="s">
        <v>71</v>
      </c>
      <c r="I24" s="134" t="s">
        <v>23</v>
      </c>
      <c r="J24" s="134" t="s">
        <v>19</v>
      </c>
      <c r="K24" s="157" t="s">
        <v>150</v>
      </c>
      <c r="L24" s="151" t="s">
        <v>92</v>
      </c>
      <c r="M24" s="138" t="s">
        <v>368</v>
      </c>
      <c r="N24" s="139">
        <v>0.5382</v>
      </c>
      <c r="O24" s="140">
        <v>200</v>
      </c>
      <c r="P24" s="140">
        <v>210</v>
      </c>
      <c r="Q24" s="66">
        <v>215</v>
      </c>
      <c r="R24" s="134"/>
      <c r="S24" s="142">
        <v>210</v>
      </c>
      <c r="T24" s="139">
        <f t="shared" si="13"/>
        <v>113.022</v>
      </c>
      <c r="U24" s="140">
        <v>155</v>
      </c>
      <c r="V24" s="140">
        <v>160</v>
      </c>
      <c r="W24" s="152"/>
      <c r="X24" s="134"/>
      <c r="Y24" s="142">
        <v>160</v>
      </c>
      <c r="Z24" s="139">
        <f t="shared" si="8"/>
        <v>86.112</v>
      </c>
      <c r="AA24" s="142">
        <f t="shared" si="7"/>
        <v>370</v>
      </c>
      <c r="AB24" s="139">
        <f t="shared" si="9"/>
        <v>199.13400000000001</v>
      </c>
      <c r="AC24" s="153">
        <v>205</v>
      </c>
      <c r="AD24" s="153">
        <v>220</v>
      </c>
      <c r="AE24" s="66">
        <v>225</v>
      </c>
      <c r="AF24" s="134"/>
      <c r="AG24" s="142">
        <v>220</v>
      </c>
      <c r="AH24" s="139">
        <f t="shared" si="10"/>
        <v>118.404</v>
      </c>
      <c r="AI24" s="142">
        <f t="shared" si="11"/>
        <v>590</v>
      </c>
      <c r="AJ24" s="139">
        <f t="shared" si="12"/>
        <v>317.538</v>
      </c>
      <c r="AK24" s="143"/>
      <c r="AL24" s="144" t="s">
        <v>151</v>
      </c>
    </row>
    <row r="25" spans="1:38" s="41" customFormat="1" ht="12.75">
      <c r="A25" s="44">
        <v>12</v>
      </c>
      <c r="B25" s="196">
        <v>1</v>
      </c>
      <c r="C25" s="123">
        <v>2</v>
      </c>
      <c r="D25" s="123" t="s">
        <v>27</v>
      </c>
      <c r="E25" s="123" t="s">
        <v>28</v>
      </c>
      <c r="F25" s="82">
        <v>82.5</v>
      </c>
      <c r="G25" s="81" t="s">
        <v>188</v>
      </c>
      <c r="H25" s="83" t="s">
        <v>72</v>
      </c>
      <c r="I25" s="123" t="s">
        <v>23</v>
      </c>
      <c r="J25" s="123" t="s">
        <v>19</v>
      </c>
      <c r="K25" s="87">
        <v>31538</v>
      </c>
      <c r="L25" s="67" t="s">
        <v>70</v>
      </c>
      <c r="M25" s="46">
        <v>81</v>
      </c>
      <c r="N25" s="64">
        <v>0.6273</v>
      </c>
      <c r="O25" s="65">
        <v>145</v>
      </c>
      <c r="P25" s="65">
        <v>155</v>
      </c>
      <c r="Q25" s="66">
        <v>165</v>
      </c>
      <c r="R25" s="123"/>
      <c r="S25" s="42">
        <v>155</v>
      </c>
      <c r="T25" s="139">
        <f t="shared" si="13"/>
        <v>97.2315</v>
      </c>
      <c r="U25" s="66">
        <v>140</v>
      </c>
      <c r="V25" s="65">
        <v>140</v>
      </c>
      <c r="W25" s="65">
        <v>152.5</v>
      </c>
      <c r="X25" s="123"/>
      <c r="Y25" s="42">
        <v>152.5</v>
      </c>
      <c r="Z25" s="139">
        <f t="shared" si="8"/>
        <v>95.66324999999999</v>
      </c>
      <c r="AA25" s="142">
        <f t="shared" si="7"/>
        <v>307.5</v>
      </c>
      <c r="AB25" s="139">
        <f t="shared" si="9"/>
        <v>192.89475</v>
      </c>
      <c r="AC25" s="67">
        <v>152.5</v>
      </c>
      <c r="AD25" s="66">
        <v>157.5</v>
      </c>
      <c r="AE25" s="66">
        <v>157.5</v>
      </c>
      <c r="AF25" s="123"/>
      <c r="AG25" s="42">
        <v>152.5</v>
      </c>
      <c r="AH25" s="139">
        <f t="shared" si="10"/>
        <v>95.66324999999999</v>
      </c>
      <c r="AI25" s="142">
        <f t="shared" si="11"/>
        <v>460</v>
      </c>
      <c r="AJ25" s="139">
        <f>AI25*N25</f>
        <v>288.558</v>
      </c>
      <c r="AK25" s="195"/>
      <c r="AL25" s="82" t="s">
        <v>95</v>
      </c>
    </row>
    <row r="26" spans="1:38" s="41" customFormat="1" ht="12.75">
      <c r="A26" s="44">
        <v>12</v>
      </c>
      <c r="B26" s="175">
        <v>1</v>
      </c>
      <c r="C26" s="123">
        <v>2</v>
      </c>
      <c r="D26" s="123" t="s">
        <v>27</v>
      </c>
      <c r="E26" s="123" t="s">
        <v>28</v>
      </c>
      <c r="F26" s="123">
        <v>82.5</v>
      </c>
      <c r="G26" s="80" t="s">
        <v>365</v>
      </c>
      <c r="H26" s="146" t="s">
        <v>71</v>
      </c>
      <c r="I26" s="134" t="s">
        <v>23</v>
      </c>
      <c r="J26" s="134" t="s">
        <v>19</v>
      </c>
      <c r="K26" s="94">
        <v>28710</v>
      </c>
      <c r="L26" s="117" t="s">
        <v>89</v>
      </c>
      <c r="M26" s="46">
        <v>80.2</v>
      </c>
      <c r="N26" s="64">
        <v>0.6318</v>
      </c>
      <c r="O26" s="65">
        <v>270</v>
      </c>
      <c r="P26" s="66">
        <v>285</v>
      </c>
      <c r="Q26" s="65">
        <v>285</v>
      </c>
      <c r="R26" s="123"/>
      <c r="S26" s="42">
        <v>285</v>
      </c>
      <c r="T26" s="139">
        <f t="shared" si="13"/>
        <v>180.06300000000002</v>
      </c>
      <c r="U26" s="65">
        <v>200</v>
      </c>
      <c r="V26" s="65">
        <v>220</v>
      </c>
      <c r="W26" s="66">
        <v>240</v>
      </c>
      <c r="X26" s="123"/>
      <c r="Y26" s="42">
        <v>220</v>
      </c>
      <c r="Z26" s="139">
        <f t="shared" si="8"/>
        <v>138.996</v>
      </c>
      <c r="AA26" s="142">
        <f t="shared" si="7"/>
        <v>505</v>
      </c>
      <c r="AB26" s="139">
        <f t="shared" si="9"/>
        <v>319.059</v>
      </c>
      <c r="AC26" s="67">
        <v>252.5</v>
      </c>
      <c r="AD26" s="66">
        <v>285</v>
      </c>
      <c r="AE26" s="66">
        <v>285</v>
      </c>
      <c r="AF26" s="123"/>
      <c r="AG26" s="42">
        <v>252.5</v>
      </c>
      <c r="AH26" s="139">
        <f t="shared" si="10"/>
        <v>159.5295</v>
      </c>
      <c r="AI26" s="142">
        <f t="shared" si="11"/>
        <v>757.5</v>
      </c>
      <c r="AJ26" s="139">
        <f>AI26*N26</f>
        <v>478.5885</v>
      </c>
      <c r="AK26" s="174"/>
      <c r="AL26" s="82" t="s">
        <v>366</v>
      </c>
    </row>
    <row r="27" spans="1:38" s="41" customFormat="1" ht="12.75">
      <c r="A27" s="44"/>
      <c r="B27" s="175"/>
      <c r="C27" s="123"/>
      <c r="D27" s="123"/>
      <c r="E27" s="123"/>
      <c r="F27" s="123"/>
      <c r="G27" s="80"/>
      <c r="H27" s="42" t="s">
        <v>49</v>
      </c>
      <c r="I27" s="123"/>
      <c r="J27" s="123"/>
      <c r="K27" s="94"/>
      <c r="L27" s="88"/>
      <c r="M27" s="46"/>
      <c r="N27" s="64"/>
      <c r="O27" s="65"/>
      <c r="P27" s="65"/>
      <c r="Q27" s="66"/>
      <c r="R27" s="123"/>
      <c r="S27" s="42"/>
      <c r="T27" s="139">
        <f t="shared" si="13"/>
        <v>0</v>
      </c>
      <c r="U27" s="65"/>
      <c r="V27" s="65"/>
      <c r="W27" s="65"/>
      <c r="X27" s="123"/>
      <c r="Y27" s="42"/>
      <c r="Z27" s="139">
        <f t="shared" si="8"/>
        <v>0</v>
      </c>
      <c r="AA27" s="142">
        <f t="shared" si="7"/>
        <v>0</v>
      </c>
      <c r="AB27" s="139">
        <f t="shared" si="9"/>
        <v>0</v>
      </c>
      <c r="AC27" s="67"/>
      <c r="AD27" s="67"/>
      <c r="AE27" s="67"/>
      <c r="AF27" s="123"/>
      <c r="AG27" s="42"/>
      <c r="AH27" s="139">
        <f t="shared" si="10"/>
        <v>0</v>
      </c>
      <c r="AI27" s="142">
        <f t="shared" si="11"/>
        <v>0</v>
      </c>
      <c r="AJ27" s="139">
        <f>AI27*N27</f>
        <v>0</v>
      </c>
      <c r="AK27" s="174"/>
      <c r="AL27" s="82"/>
    </row>
    <row r="28" spans="1:38" s="41" customFormat="1" ht="12.75">
      <c r="A28" s="44">
        <v>12</v>
      </c>
      <c r="B28" s="113">
        <v>1</v>
      </c>
      <c r="C28" s="115"/>
      <c r="D28" s="115" t="s">
        <v>30</v>
      </c>
      <c r="E28" s="115" t="s">
        <v>31</v>
      </c>
      <c r="F28" s="83">
        <v>110</v>
      </c>
      <c r="G28" s="82" t="s">
        <v>369</v>
      </c>
      <c r="H28" s="83" t="s">
        <v>370</v>
      </c>
      <c r="I28" s="91" t="s">
        <v>75</v>
      </c>
      <c r="J28" s="115" t="s">
        <v>19</v>
      </c>
      <c r="K28" s="117">
        <v>31382</v>
      </c>
      <c r="L28" s="67" t="s">
        <v>70</v>
      </c>
      <c r="M28" s="46">
        <v>108.5</v>
      </c>
      <c r="N28" s="64">
        <v>0.5384</v>
      </c>
      <c r="O28" s="65">
        <v>265</v>
      </c>
      <c r="P28" s="65">
        <v>275</v>
      </c>
      <c r="Q28" s="65">
        <v>280</v>
      </c>
      <c r="R28" s="115"/>
      <c r="S28" s="42">
        <v>280</v>
      </c>
      <c r="T28" s="64">
        <f t="shared" si="13"/>
        <v>150.752</v>
      </c>
      <c r="U28" s="65">
        <v>190</v>
      </c>
      <c r="V28" s="66">
        <v>202.5</v>
      </c>
      <c r="W28" s="66">
        <v>202.5</v>
      </c>
      <c r="X28" s="115"/>
      <c r="Y28" s="42">
        <v>190</v>
      </c>
      <c r="Z28" s="139">
        <f t="shared" si="8"/>
        <v>102.29599999999999</v>
      </c>
      <c r="AA28" s="142">
        <f t="shared" si="7"/>
        <v>470</v>
      </c>
      <c r="AB28" s="139">
        <f t="shared" si="9"/>
        <v>253.048</v>
      </c>
      <c r="AC28" s="67">
        <v>280</v>
      </c>
      <c r="AD28" s="67">
        <v>290</v>
      </c>
      <c r="AE28" s="67">
        <v>307.5</v>
      </c>
      <c r="AF28" s="115"/>
      <c r="AG28" s="42">
        <v>307.5</v>
      </c>
      <c r="AH28" s="64">
        <f t="shared" si="10"/>
        <v>165.558</v>
      </c>
      <c r="AI28" s="42">
        <f t="shared" si="11"/>
        <v>777.5</v>
      </c>
      <c r="AJ28" s="64">
        <f>AI28*N28</f>
        <v>418.606</v>
      </c>
      <c r="AK28" s="112"/>
      <c r="AL28" s="123" t="s">
        <v>371</v>
      </c>
    </row>
    <row r="29" spans="11:34" s="41" customFormat="1" ht="12.75">
      <c r="K29" s="56"/>
      <c r="L29" s="57"/>
      <c r="N29" s="58"/>
      <c r="O29" s="58"/>
      <c r="Q29" s="59"/>
      <c r="R29" s="57"/>
      <c r="W29" s="59"/>
      <c r="X29" s="57"/>
      <c r="Y29" s="59"/>
      <c r="Z29" s="57"/>
      <c r="AB29" s="58"/>
      <c r="AE29" s="59"/>
      <c r="AF29" s="57"/>
      <c r="AG29" s="59"/>
      <c r="AH29" s="57"/>
    </row>
    <row r="30" spans="1:7" ht="12.75">
      <c r="A30" s="27" t="s">
        <v>34</v>
      </c>
      <c r="B30" s="27"/>
      <c r="G30" s="26" t="s">
        <v>48</v>
      </c>
    </row>
    <row r="31" spans="1:7" ht="12.75">
      <c r="A31" s="27" t="s">
        <v>35</v>
      </c>
      <c r="B31" s="27"/>
      <c r="G31" s="26" t="s">
        <v>68</v>
      </c>
    </row>
    <row r="32" spans="1:7" ht="12.75">
      <c r="A32" s="27" t="s">
        <v>36</v>
      </c>
      <c r="B32" s="27"/>
      <c r="G32" s="26" t="s">
        <v>65</v>
      </c>
    </row>
    <row r="33" spans="1:7" ht="12.75">
      <c r="A33" s="27" t="s">
        <v>38</v>
      </c>
      <c r="B33" s="27"/>
      <c r="G33" s="26" t="s">
        <v>64</v>
      </c>
    </row>
    <row r="34" spans="1:7" ht="12.75">
      <c r="A34" s="27" t="s">
        <v>37</v>
      </c>
      <c r="B34" s="27"/>
      <c r="G34" s="26" t="s">
        <v>39</v>
      </c>
    </row>
    <row r="35" spans="1:7" ht="12.75">
      <c r="A35" s="27" t="s">
        <v>66</v>
      </c>
      <c r="B35" s="27"/>
      <c r="G35" s="26" t="s">
        <v>41</v>
      </c>
    </row>
    <row r="36" spans="1:7" ht="12.75">
      <c r="A36" s="27" t="s">
        <v>67</v>
      </c>
      <c r="B36" s="27"/>
      <c r="G36" s="26" t="s">
        <v>40</v>
      </c>
    </row>
    <row r="37" spans="1:7" ht="12.75">
      <c r="A37" s="27"/>
      <c r="B37" s="27"/>
      <c r="G37" s="26"/>
    </row>
    <row r="38" spans="1:7" ht="12.75">
      <c r="A38" s="27"/>
      <c r="B38" s="27"/>
      <c r="G38" s="26"/>
    </row>
    <row r="39" spans="1:7" ht="12.75">
      <c r="A39" s="27"/>
      <c r="B39" s="27"/>
      <c r="G39" s="26"/>
    </row>
  </sheetData>
  <sheetProtection/>
  <mergeCells count="21">
    <mergeCell ref="AC3:AH3"/>
    <mergeCell ref="I3:I4"/>
    <mergeCell ref="D3:D4"/>
    <mergeCell ref="E3:E4"/>
    <mergeCell ref="B3:B4"/>
    <mergeCell ref="AL3:AL4"/>
    <mergeCell ref="AI3:AJ3"/>
    <mergeCell ref="AK3:AK4"/>
    <mergeCell ref="O3:T3"/>
    <mergeCell ref="U3:Z3"/>
    <mergeCell ref="AA3:AB3"/>
    <mergeCell ref="A3:A4"/>
    <mergeCell ref="L3:L4"/>
    <mergeCell ref="M3:M4"/>
    <mergeCell ref="N3:N4"/>
    <mergeCell ref="C3:C4"/>
    <mergeCell ref="F3:F4"/>
    <mergeCell ref="G3:G4"/>
    <mergeCell ref="H3:H4"/>
    <mergeCell ref="J3:J4"/>
    <mergeCell ref="K3:K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30"/>
  <sheetViews>
    <sheetView tabSelected="1" zoomScalePageLayoutView="0" workbookViewId="0" topLeftCell="A1">
      <selection activeCell="A10" sqref="A10:AB10"/>
    </sheetView>
  </sheetViews>
  <sheetFormatPr defaultColWidth="9.00390625" defaultRowHeight="12.75"/>
  <cols>
    <col min="1" max="1" width="5.875" style="0" customWidth="1"/>
    <col min="2" max="2" width="6.625" style="0" customWidth="1"/>
    <col min="3" max="3" width="6.25390625" style="0" customWidth="1"/>
    <col min="4" max="4" width="7.25390625" style="0" customWidth="1"/>
    <col min="5" max="5" width="25.75390625" style="0" customWidth="1"/>
    <col min="6" max="6" width="20.125" style="0" customWidth="1"/>
    <col min="7" max="7" width="21.375" style="0" customWidth="1"/>
    <col min="9" max="9" width="12.75390625" style="0" customWidth="1"/>
    <col min="10" max="10" width="14.00390625" style="0" customWidth="1"/>
    <col min="11" max="11" width="7.375" style="0" customWidth="1"/>
    <col min="12" max="12" width="8.25390625" style="0" customWidth="1"/>
    <col min="13" max="13" width="6.00390625" style="0" customWidth="1"/>
    <col min="14" max="14" width="6.375" style="0" customWidth="1"/>
    <col min="15" max="15" width="5.75390625" style="0" customWidth="1"/>
    <col min="16" max="16" width="2.875" style="0" customWidth="1"/>
    <col min="17" max="17" width="7.25390625" style="0" customWidth="1"/>
    <col min="18" max="18" width="8.125" style="0" customWidth="1"/>
    <col min="19" max="20" width="5.875" style="0" customWidth="1"/>
    <col min="21" max="21" width="6.75390625" style="0" customWidth="1"/>
    <col min="22" max="22" width="3.625" style="0" customWidth="1"/>
    <col min="23" max="23" width="6.75390625" style="0" customWidth="1"/>
    <col min="24" max="24" width="8.625" style="0" customWidth="1"/>
    <col min="27" max="27" width="11.375" style="0" customWidth="1"/>
    <col min="28" max="28" width="19.125" style="0" customWidth="1"/>
  </cols>
  <sheetData>
    <row r="1" spans="1:33" s="5" customFormat="1" ht="20.25">
      <c r="A1" s="18" t="s">
        <v>81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2:26" s="5" customFormat="1" ht="21" thickBot="1">
      <c r="B2" s="5" t="s">
        <v>22</v>
      </c>
      <c r="C2" s="13"/>
      <c r="D2" s="2"/>
      <c r="E2" s="2"/>
      <c r="F2" s="2"/>
      <c r="G2" s="4"/>
      <c r="I2" s="6"/>
      <c r="J2" s="13"/>
      <c r="K2" s="2"/>
      <c r="L2" s="11"/>
      <c r="M2" s="11"/>
      <c r="N2" s="2"/>
      <c r="O2" s="2"/>
      <c r="P2" s="12"/>
      <c r="Q2" s="2"/>
      <c r="R2" s="2"/>
      <c r="S2" s="2"/>
      <c r="T2" s="2"/>
      <c r="U2" s="14"/>
      <c r="V2" s="10"/>
      <c r="W2" s="8"/>
      <c r="X2" s="10"/>
      <c r="Z2" s="1"/>
    </row>
    <row r="3" spans="1:28" s="5" customFormat="1" ht="12.75">
      <c r="A3" s="243" t="s">
        <v>18</v>
      </c>
      <c r="B3" s="245" t="s">
        <v>8</v>
      </c>
      <c r="C3" s="251" t="s">
        <v>24</v>
      </c>
      <c r="D3" s="245" t="s">
        <v>2</v>
      </c>
      <c r="E3" s="245" t="s">
        <v>3</v>
      </c>
      <c r="F3" s="245" t="s">
        <v>20</v>
      </c>
      <c r="G3" s="245" t="s">
        <v>10</v>
      </c>
      <c r="H3" s="245" t="s">
        <v>11</v>
      </c>
      <c r="I3" s="245" t="s">
        <v>7</v>
      </c>
      <c r="J3" s="245" t="s">
        <v>4</v>
      </c>
      <c r="K3" s="247" t="s">
        <v>1</v>
      </c>
      <c r="L3" s="249" t="s">
        <v>0</v>
      </c>
      <c r="M3" s="255" t="s">
        <v>54</v>
      </c>
      <c r="N3" s="255"/>
      <c r="O3" s="255"/>
      <c r="P3" s="255"/>
      <c r="Q3" s="255"/>
      <c r="R3" s="255"/>
      <c r="S3" s="255" t="s">
        <v>55</v>
      </c>
      <c r="T3" s="255"/>
      <c r="U3" s="255"/>
      <c r="V3" s="255"/>
      <c r="W3" s="255"/>
      <c r="X3" s="255"/>
      <c r="Y3" s="255" t="s">
        <v>56</v>
      </c>
      <c r="Z3" s="255"/>
      <c r="AA3" s="256" t="s">
        <v>9</v>
      </c>
      <c r="AB3" s="253" t="s">
        <v>46</v>
      </c>
    </row>
    <row r="4" spans="1:28" s="7" customFormat="1" ht="13.5" customHeight="1" thickBot="1">
      <c r="A4" s="244"/>
      <c r="B4" s="246"/>
      <c r="C4" s="252"/>
      <c r="D4" s="246"/>
      <c r="E4" s="246"/>
      <c r="F4" s="246"/>
      <c r="G4" s="246"/>
      <c r="H4" s="246"/>
      <c r="I4" s="246"/>
      <c r="J4" s="246"/>
      <c r="K4" s="248"/>
      <c r="L4" s="250"/>
      <c r="M4" s="15">
        <v>1</v>
      </c>
      <c r="N4" s="16">
        <v>2</v>
      </c>
      <c r="O4" s="16">
        <v>3</v>
      </c>
      <c r="P4" s="15">
        <v>4</v>
      </c>
      <c r="Q4" s="15" t="s">
        <v>6</v>
      </c>
      <c r="R4" s="17" t="s">
        <v>0</v>
      </c>
      <c r="S4" s="15">
        <v>1</v>
      </c>
      <c r="T4" s="15">
        <v>2</v>
      </c>
      <c r="U4" s="15">
        <v>3</v>
      </c>
      <c r="V4" s="15">
        <v>4</v>
      </c>
      <c r="W4" s="15" t="s">
        <v>6</v>
      </c>
      <c r="X4" s="17" t="s">
        <v>0</v>
      </c>
      <c r="Y4" s="15" t="s">
        <v>16</v>
      </c>
      <c r="Z4" s="17" t="s">
        <v>0</v>
      </c>
      <c r="AA4" s="257"/>
      <c r="AB4" s="258"/>
    </row>
    <row r="5" spans="1:28" s="41" customFormat="1" ht="12.75">
      <c r="A5" s="44"/>
      <c r="B5" s="45"/>
      <c r="C5" s="45"/>
      <c r="D5" s="45"/>
      <c r="E5" s="42" t="s">
        <v>45</v>
      </c>
      <c r="F5" s="45"/>
      <c r="G5" s="45"/>
      <c r="H5" s="45"/>
      <c r="I5" s="63"/>
      <c r="J5" s="45"/>
      <c r="K5" s="46"/>
      <c r="L5" s="64"/>
      <c r="M5" s="65"/>
      <c r="N5" s="66"/>
      <c r="O5" s="66"/>
      <c r="P5" s="45"/>
      <c r="Q5" s="42"/>
      <c r="R5" s="64">
        <f aca="true" t="shared" si="0" ref="R5:R10">Q5*L5</f>
        <v>0</v>
      </c>
      <c r="S5" s="65"/>
      <c r="T5" s="65"/>
      <c r="U5" s="66"/>
      <c r="V5" s="45"/>
      <c r="W5" s="42"/>
      <c r="X5" s="64">
        <f>W5*L5</f>
        <v>0</v>
      </c>
      <c r="Y5" s="42">
        <f>W5+Q5</f>
        <v>0</v>
      </c>
      <c r="Z5" s="64">
        <f>Y5*L5</f>
        <v>0</v>
      </c>
      <c r="AA5" s="47"/>
      <c r="AB5" s="32"/>
    </row>
    <row r="6" spans="1:28" s="41" customFormat="1" ht="12.75">
      <c r="A6" s="44">
        <v>12</v>
      </c>
      <c r="B6" s="123">
        <v>1</v>
      </c>
      <c r="C6" s="123" t="s">
        <v>80</v>
      </c>
      <c r="D6" s="125">
        <v>75</v>
      </c>
      <c r="E6" s="125" t="s">
        <v>433</v>
      </c>
      <c r="F6" s="83" t="s">
        <v>362</v>
      </c>
      <c r="G6" s="123" t="s">
        <v>50</v>
      </c>
      <c r="H6" s="123" t="s">
        <v>19</v>
      </c>
      <c r="I6" s="126">
        <v>32147</v>
      </c>
      <c r="J6" s="83" t="s">
        <v>70</v>
      </c>
      <c r="K6" s="46">
        <v>71.6</v>
      </c>
      <c r="L6" s="64"/>
      <c r="M6" s="65">
        <v>27.5</v>
      </c>
      <c r="N6" s="65">
        <v>30</v>
      </c>
      <c r="O6" s="67">
        <v>35.5</v>
      </c>
      <c r="P6" s="123"/>
      <c r="Q6" s="42">
        <v>32.5</v>
      </c>
      <c r="R6" s="64">
        <f>Q6*L6</f>
        <v>0</v>
      </c>
      <c r="S6" s="65">
        <v>30</v>
      </c>
      <c r="T6" s="70">
        <v>32.5</v>
      </c>
      <c r="U6" s="65">
        <v>35</v>
      </c>
      <c r="V6" s="123"/>
      <c r="W6" s="42">
        <v>35</v>
      </c>
      <c r="X6" s="64">
        <f>W6*L6</f>
        <v>0</v>
      </c>
      <c r="Y6" s="42">
        <f>W6+Q6</f>
        <v>67.5</v>
      </c>
      <c r="Z6" s="64">
        <f>Y6*L6</f>
        <v>0</v>
      </c>
      <c r="AA6" s="124"/>
      <c r="AB6" s="209" t="s">
        <v>69</v>
      </c>
    </row>
    <row r="7" spans="1:28" s="41" customFormat="1" ht="12.75">
      <c r="A7" s="44"/>
      <c r="B7" s="123"/>
      <c r="C7" s="123"/>
      <c r="D7" s="71"/>
      <c r="E7" s="42" t="s">
        <v>47</v>
      </c>
      <c r="F7" s="123"/>
      <c r="G7" s="123"/>
      <c r="H7" s="123"/>
      <c r="I7" s="74"/>
      <c r="J7" s="71"/>
      <c r="K7" s="46"/>
      <c r="L7" s="64"/>
      <c r="M7" s="65"/>
      <c r="N7" s="66"/>
      <c r="O7" s="66"/>
      <c r="P7" s="123"/>
      <c r="Q7" s="42"/>
      <c r="R7" s="64"/>
      <c r="S7" s="65"/>
      <c r="T7" s="65"/>
      <c r="U7" s="66"/>
      <c r="V7" s="123"/>
      <c r="W7" s="42"/>
      <c r="X7" s="64"/>
      <c r="Y7" s="42"/>
      <c r="Z7" s="64"/>
      <c r="AA7" s="124"/>
      <c r="AB7" s="154"/>
    </row>
    <row r="8" spans="1:28" s="41" customFormat="1" ht="12.75">
      <c r="A8" s="44">
        <v>12</v>
      </c>
      <c r="B8" s="123">
        <v>1</v>
      </c>
      <c r="C8" s="123" t="s">
        <v>80</v>
      </c>
      <c r="D8" s="125">
        <v>90</v>
      </c>
      <c r="E8" s="125" t="s">
        <v>363</v>
      </c>
      <c r="F8" s="83" t="s">
        <v>362</v>
      </c>
      <c r="G8" s="123" t="s">
        <v>50</v>
      </c>
      <c r="H8" s="123" t="s">
        <v>19</v>
      </c>
      <c r="I8" s="126">
        <v>30225</v>
      </c>
      <c r="J8" s="83" t="s">
        <v>70</v>
      </c>
      <c r="K8" s="46">
        <v>89.55</v>
      </c>
      <c r="L8" s="64"/>
      <c r="M8" s="141">
        <v>65</v>
      </c>
      <c r="N8" s="141">
        <v>65</v>
      </c>
      <c r="O8" s="67">
        <v>65</v>
      </c>
      <c r="P8" s="123"/>
      <c r="Q8" s="42">
        <v>65</v>
      </c>
      <c r="R8" s="64">
        <f t="shared" si="0"/>
        <v>0</v>
      </c>
      <c r="S8" s="65">
        <v>55</v>
      </c>
      <c r="T8" s="65">
        <v>60</v>
      </c>
      <c r="U8" s="70">
        <v>62.5</v>
      </c>
      <c r="V8" s="123"/>
      <c r="W8" s="42">
        <v>60</v>
      </c>
      <c r="X8" s="64">
        <f>W8*L8</f>
        <v>0</v>
      </c>
      <c r="Y8" s="42">
        <f>W8+Q8</f>
        <v>125</v>
      </c>
      <c r="Z8" s="64">
        <f>Y8*L8</f>
        <v>0</v>
      </c>
      <c r="AA8" s="223"/>
      <c r="AB8" s="209" t="s">
        <v>69</v>
      </c>
    </row>
    <row r="9" spans="1:28" s="145" customFormat="1" ht="12">
      <c r="A9" s="133">
        <v>12</v>
      </c>
      <c r="B9" s="134">
        <v>1</v>
      </c>
      <c r="C9" s="134" t="s">
        <v>27</v>
      </c>
      <c r="D9" s="135">
        <v>100</v>
      </c>
      <c r="E9" s="136" t="s">
        <v>139</v>
      </c>
      <c r="F9" s="135" t="s">
        <v>71</v>
      </c>
      <c r="G9" s="134" t="s">
        <v>23</v>
      </c>
      <c r="H9" s="134" t="s">
        <v>19</v>
      </c>
      <c r="I9" s="137">
        <v>30434</v>
      </c>
      <c r="J9" s="135" t="s">
        <v>70</v>
      </c>
      <c r="K9" s="138" t="s">
        <v>380</v>
      </c>
      <c r="L9" s="139">
        <v>0.5648</v>
      </c>
      <c r="M9" s="140">
        <v>70</v>
      </c>
      <c r="N9" s="141">
        <v>75</v>
      </c>
      <c r="O9" s="134">
        <v>75</v>
      </c>
      <c r="P9" s="134"/>
      <c r="Q9" s="142">
        <v>75</v>
      </c>
      <c r="R9" s="139">
        <f t="shared" si="0"/>
        <v>42.36</v>
      </c>
      <c r="S9" s="140">
        <v>62.5</v>
      </c>
      <c r="T9" s="141">
        <v>65</v>
      </c>
      <c r="U9" s="141">
        <v>65</v>
      </c>
      <c r="V9" s="134"/>
      <c r="W9" s="142">
        <v>62.5</v>
      </c>
      <c r="X9" s="139">
        <f>W9*L9</f>
        <v>35.3</v>
      </c>
      <c r="Y9" s="142">
        <f>W9+Q9</f>
        <v>137.5</v>
      </c>
      <c r="Z9" s="139">
        <f>Y9*L9</f>
        <v>77.66</v>
      </c>
      <c r="AA9" s="143"/>
      <c r="AB9" s="144" t="s">
        <v>140</v>
      </c>
    </row>
    <row r="10" spans="1:28" s="41" customFormat="1" ht="12.75">
      <c r="A10" s="270">
        <v>0</v>
      </c>
      <c r="B10" s="271" t="s">
        <v>438</v>
      </c>
      <c r="C10" s="272" t="s">
        <v>27</v>
      </c>
      <c r="D10" s="273">
        <v>100</v>
      </c>
      <c r="E10" s="274" t="s">
        <v>360</v>
      </c>
      <c r="F10" s="275" t="s">
        <v>72</v>
      </c>
      <c r="G10" s="272" t="s">
        <v>23</v>
      </c>
      <c r="H10" s="272" t="s">
        <v>19</v>
      </c>
      <c r="I10" s="276">
        <v>33639</v>
      </c>
      <c r="J10" s="277" t="s">
        <v>92</v>
      </c>
      <c r="K10" s="278">
        <v>97.3</v>
      </c>
      <c r="L10" s="279"/>
      <c r="M10" s="282">
        <v>85</v>
      </c>
      <c r="N10" s="282">
        <v>95</v>
      </c>
      <c r="O10" s="283">
        <v>110</v>
      </c>
      <c r="P10" s="272"/>
      <c r="Q10" s="281">
        <v>95</v>
      </c>
      <c r="R10" s="279">
        <f t="shared" si="0"/>
        <v>0</v>
      </c>
      <c r="S10" s="282">
        <v>55</v>
      </c>
      <c r="T10" s="282">
        <v>65</v>
      </c>
      <c r="U10" s="282">
        <v>70</v>
      </c>
      <c r="V10" s="272"/>
      <c r="W10" s="281">
        <v>70</v>
      </c>
      <c r="X10" s="279">
        <f>W10*L10</f>
        <v>0</v>
      </c>
      <c r="Y10" s="281">
        <f>W10+Q10</f>
        <v>165</v>
      </c>
      <c r="Z10" s="279">
        <f>Y10*L10</f>
        <v>0</v>
      </c>
      <c r="AA10" s="284"/>
      <c r="AB10" s="285" t="s">
        <v>69</v>
      </c>
    </row>
    <row r="11" ht="12.75">
      <c r="AD11" s="93"/>
    </row>
    <row r="12" spans="1:33" s="5" customFormat="1" ht="12.75">
      <c r="A12" s="27" t="s">
        <v>34</v>
      </c>
      <c r="F12" s="26" t="s">
        <v>48</v>
      </c>
      <c r="J12" s="6"/>
      <c r="K12" s="10"/>
      <c r="M12" s="1"/>
      <c r="N12" s="1"/>
      <c r="P12" s="8"/>
      <c r="Q12" s="10"/>
      <c r="V12" s="8"/>
      <c r="W12" s="10"/>
      <c r="X12" s="8"/>
      <c r="Y12" s="10"/>
      <c r="AA12" s="1"/>
      <c r="AD12" s="8"/>
      <c r="AE12" s="10"/>
      <c r="AF12" s="8"/>
      <c r="AG12" s="10"/>
    </row>
    <row r="13" spans="1:33" s="5" customFormat="1" ht="12.75">
      <c r="A13" s="27" t="s">
        <v>35</v>
      </c>
      <c r="F13" s="26" t="s">
        <v>68</v>
      </c>
      <c r="J13" s="6"/>
      <c r="K13" s="10"/>
      <c r="M13" s="1"/>
      <c r="N13" s="1"/>
      <c r="P13" s="8"/>
      <c r="Q13" s="10"/>
      <c r="V13" s="8"/>
      <c r="W13" s="10"/>
      <c r="X13" s="8"/>
      <c r="Y13" s="10"/>
      <c r="AA13" s="1"/>
      <c r="AD13" s="8"/>
      <c r="AE13" s="10"/>
      <c r="AF13" s="8"/>
      <c r="AG13" s="10"/>
    </row>
    <row r="14" spans="1:33" s="5" customFormat="1" ht="12.75">
      <c r="A14" s="27" t="s">
        <v>36</v>
      </c>
      <c r="F14" s="26" t="s">
        <v>65</v>
      </c>
      <c r="J14" s="6"/>
      <c r="K14" s="10"/>
      <c r="M14" s="1"/>
      <c r="N14" s="1"/>
      <c r="P14" s="8"/>
      <c r="Q14" s="10"/>
      <c r="V14" s="8"/>
      <c r="W14" s="10"/>
      <c r="X14" s="8"/>
      <c r="Y14" s="10"/>
      <c r="AA14" s="1"/>
      <c r="AD14" s="8"/>
      <c r="AE14" s="10"/>
      <c r="AF14" s="8"/>
      <c r="AG14" s="10"/>
    </row>
    <row r="15" spans="1:33" s="5" customFormat="1" ht="12.75">
      <c r="A15" s="27" t="s">
        <v>38</v>
      </c>
      <c r="F15" s="26" t="s">
        <v>64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 ht="12.75">
      <c r="A16" s="27" t="s">
        <v>37</v>
      </c>
      <c r="F16" s="26" t="s">
        <v>39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27" t="s">
        <v>66</v>
      </c>
      <c r="F17" s="26" t="s">
        <v>41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 t="s">
        <v>67</v>
      </c>
      <c r="F18" s="26" t="s">
        <v>40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/>
      <c r="F19" s="26"/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/>
      <c r="F20" s="26"/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/>
      <c r="F21" s="26"/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0:33" s="5" customFormat="1" ht="12.75"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0:33" s="5" customFormat="1" ht="12.75"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</sheetData>
  <sheetProtection/>
  <mergeCells count="17">
    <mergeCell ref="J3:J4"/>
    <mergeCell ref="AA3:AA4"/>
    <mergeCell ref="AB3:AB4"/>
    <mergeCell ref="L3:L4"/>
    <mergeCell ref="M3:R3"/>
    <mergeCell ref="S3:X3"/>
    <mergeCell ref="Y3:Z3"/>
    <mergeCell ref="K3:K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4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0" max="10" width="19.625" style="0" customWidth="1"/>
  </cols>
  <sheetData>
    <row r="1" spans="1:33" s="5" customFormat="1" ht="20.25">
      <c r="A1" s="18" t="s">
        <v>81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263" t="s">
        <v>18</v>
      </c>
      <c r="B3" s="245" t="s">
        <v>8</v>
      </c>
      <c r="C3" s="245" t="s">
        <v>2</v>
      </c>
      <c r="D3" s="245" t="s">
        <v>3</v>
      </c>
      <c r="E3" s="245" t="s">
        <v>20</v>
      </c>
      <c r="F3" s="245" t="s">
        <v>4</v>
      </c>
      <c r="G3" s="247" t="s">
        <v>57</v>
      </c>
      <c r="H3" s="255" t="s">
        <v>58</v>
      </c>
      <c r="I3" s="255"/>
      <c r="J3" s="261" t="s">
        <v>46</v>
      </c>
    </row>
    <row r="4" spans="1:10" s="7" customFormat="1" ht="12" thickBot="1">
      <c r="A4" s="264"/>
      <c r="B4" s="246"/>
      <c r="C4" s="246"/>
      <c r="D4" s="246"/>
      <c r="E4" s="246"/>
      <c r="F4" s="246"/>
      <c r="G4" s="248"/>
      <c r="H4" s="107" t="s">
        <v>59</v>
      </c>
      <c r="I4" s="107" t="s">
        <v>60</v>
      </c>
      <c r="J4" s="265"/>
    </row>
    <row r="5" spans="1:10" s="41" customFormat="1" ht="12.75">
      <c r="A5" s="60"/>
      <c r="B5" s="61"/>
      <c r="C5" s="61"/>
      <c r="D5" s="194" t="s">
        <v>77</v>
      </c>
      <c r="E5" s="39"/>
      <c r="F5" s="61"/>
      <c r="G5" s="62"/>
      <c r="H5" s="122"/>
      <c r="I5" s="122"/>
      <c r="J5" s="122"/>
    </row>
    <row r="6" spans="1:10" s="41" customFormat="1" ht="12.75">
      <c r="A6" s="98"/>
      <c r="B6" s="71"/>
      <c r="C6" s="77"/>
      <c r="D6" s="42"/>
      <c r="E6" s="193"/>
      <c r="F6" s="71"/>
      <c r="G6" s="75"/>
      <c r="H6" s="123"/>
      <c r="I6" s="123"/>
      <c r="J6" s="123"/>
    </row>
    <row r="7" spans="1:10" s="41" customFormat="1" ht="12.75">
      <c r="A7" s="98"/>
      <c r="B7" s="71"/>
      <c r="C7" s="77"/>
      <c r="D7" s="42" t="s">
        <v>332</v>
      </c>
      <c r="E7" s="193"/>
      <c r="F7" s="71"/>
      <c r="G7" s="75"/>
      <c r="H7" s="123"/>
      <c r="I7" s="123"/>
      <c r="J7" s="123"/>
    </row>
    <row r="8" spans="1:10" s="41" customFormat="1" ht="12.75">
      <c r="A8" s="98">
        <v>12</v>
      </c>
      <c r="B8" s="71">
        <v>1</v>
      </c>
      <c r="C8" s="71">
        <v>52</v>
      </c>
      <c r="D8" s="71" t="s">
        <v>333</v>
      </c>
      <c r="E8" s="149" t="s">
        <v>72</v>
      </c>
      <c r="F8" s="71" t="s">
        <v>111</v>
      </c>
      <c r="G8" s="75">
        <v>47.5</v>
      </c>
      <c r="H8" s="123">
        <v>47.5</v>
      </c>
      <c r="I8" s="123">
        <v>35</v>
      </c>
      <c r="J8" s="123" t="s">
        <v>334</v>
      </c>
    </row>
    <row r="9" spans="1:10" s="41" customFormat="1" ht="12.75">
      <c r="A9" s="44"/>
      <c r="B9" s="45"/>
      <c r="C9" s="45"/>
      <c r="D9" s="42" t="s">
        <v>78</v>
      </c>
      <c r="E9" s="45"/>
      <c r="F9" s="45"/>
      <c r="G9" s="46"/>
      <c r="H9" s="122"/>
      <c r="I9" s="122"/>
      <c r="J9" s="122"/>
    </row>
    <row r="10" spans="1:10" s="41" customFormat="1" ht="12.75">
      <c r="A10" s="44">
        <v>12</v>
      </c>
      <c r="B10" s="123">
        <v>1</v>
      </c>
      <c r="C10" s="123">
        <v>44</v>
      </c>
      <c r="D10" s="67" t="s">
        <v>190</v>
      </c>
      <c r="E10" s="149" t="s">
        <v>72</v>
      </c>
      <c r="F10" s="82" t="s">
        <v>86</v>
      </c>
      <c r="G10" s="46">
        <v>32.85</v>
      </c>
      <c r="H10" s="123">
        <v>16.5</v>
      </c>
      <c r="I10" s="123">
        <v>81</v>
      </c>
      <c r="J10" s="81" t="s">
        <v>191</v>
      </c>
    </row>
    <row r="11" spans="1:10" s="41" customFormat="1" ht="12.75">
      <c r="A11" s="44"/>
      <c r="B11" s="45"/>
      <c r="C11" s="45"/>
      <c r="D11" s="42" t="s">
        <v>61</v>
      </c>
      <c r="E11" s="45"/>
      <c r="F11" s="45"/>
      <c r="G11" s="46"/>
      <c r="H11" s="122"/>
      <c r="I11" s="122"/>
      <c r="J11" s="122"/>
    </row>
    <row r="12" spans="1:10" s="145" customFormat="1" ht="12">
      <c r="A12" s="133">
        <v>12</v>
      </c>
      <c r="B12" s="134">
        <v>1</v>
      </c>
      <c r="C12" s="153">
        <v>67.5</v>
      </c>
      <c r="D12" s="144" t="s">
        <v>343</v>
      </c>
      <c r="E12" s="151" t="s">
        <v>344</v>
      </c>
      <c r="F12" s="151" t="s">
        <v>246</v>
      </c>
      <c r="G12" s="138">
        <v>66.9</v>
      </c>
      <c r="H12" s="134">
        <v>67.5</v>
      </c>
      <c r="I12" s="134">
        <v>32</v>
      </c>
      <c r="J12" s="134" t="s">
        <v>345</v>
      </c>
    </row>
    <row r="13" spans="1:10" s="41" customFormat="1" ht="12.75">
      <c r="A13" s="44"/>
      <c r="B13" s="122"/>
      <c r="C13" s="122"/>
      <c r="D13" s="42" t="s">
        <v>295</v>
      </c>
      <c r="E13" s="88"/>
      <c r="F13" s="122"/>
      <c r="G13" s="46"/>
      <c r="H13" s="122"/>
      <c r="I13" s="122"/>
      <c r="J13" s="82"/>
    </row>
    <row r="14" spans="1:10" s="145" customFormat="1" ht="12">
      <c r="A14" s="133">
        <v>12</v>
      </c>
      <c r="B14" s="134">
        <v>1</v>
      </c>
      <c r="C14" s="149">
        <v>67.5</v>
      </c>
      <c r="D14" s="149" t="s">
        <v>296</v>
      </c>
      <c r="E14" s="149" t="s">
        <v>71</v>
      </c>
      <c r="F14" s="144" t="s">
        <v>89</v>
      </c>
      <c r="G14" s="138">
        <v>67.35</v>
      </c>
      <c r="H14" s="134">
        <v>35</v>
      </c>
      <c r="I14" s="134">
        <v>60</v>
      </c>
      <c r="J14" s="144" t="s">
        <v>69</v>
      </c>
    </row>
    <row r="16" spans="1:33" s="5" customFormat="1" ht="12.75">
      <c r="A16" s="27" t="s">
        <v>34</v>
      </c>
      <c r="F16" s="26" t="s">
        <v>48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27" t="s">
        <v>35</v>
      </c>
      <c r="F17" s="26" t="s">
        <v>68</v>
      </c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 t="s">
        <v>36</v>
      </c>
      <c r="F18" s="26" t="s">
        <v>65</v>
      </c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 t="s">
        <v>38</v>
      </c>
      <c r="F19" s="26" t="s">
        <v>64</v>
      </c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:33" s="5" customFormat="1" ht="12.75">
      <c r="A20" s="27" t="s">
        <v>37</v>
      </c>
      <c r="F20" s="26" t="s">
        <v>39</v>
      </c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:33" s="5" customFormat="1" ht="12.75">
      <c r="A21" s="27" t="s">
        <v>66</v>
      </c>
      <c r="F21" s="26" t="s">
        <v>41</v>
      </c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:33" s="5" customFormat="1" ht="12.75">
      <c r="A22" s="27" t="s">
        <v>67</v>
      </c>
      <c r="F22" s="26" t="s">
        <v>40</v>
      </c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:33" s="5" customFormat="1" ht="12.75">
      <c r="A23" s="27"/>
      <c r="F23" s="26"/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:33" s="5" customFormat="1" ht="12.75">
      <c r="A24" s="27"/>
      <c r="F24" s="26"/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:33" s="5" customFormat="1" ht="12.75">
      <c r="A25" s="27"/>
      <c r="F25" s="26"/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  <row r="29" spans="10:33" s="5" customFormat="1" ht="12.75">
      <c r="J29" s="6"/>
      <c r="K29" s="10"/>
      <c r="M29" s="1"/>
      <c r="N29" s="1"/>
      <c r="P29" s="8"/>
      <c r="Q29" s="10"/>
      <c r="V29" s="8"/>
      <c r="W29" s="10"/>
      <c r="X29" s="8"/>
      <c r="Y29" s="10"/>
      <c r="AA29" s="1"/>
      <c r="AD29" s="8"/>
      <c r="AE29" s="10"/>
      <c r="AF29" s="8"/>
      <c r="AG29" s="10"/>
    </row>
    <row r="30" spans="10:33" s="5" customFormat="1" ht="12.75">
      <c r="J30" s="6"/>
      <c r="K30" s="10"/>
      <c r="M30" s="1"/>
      <c r="N30" s="1"/>
      <c r="P30" s="8"/>
      <c r="Q30" s="10"/>
      <c r="V30" s="8"/>
      <c r="W30" s="10"/>
      <c r="X30" s="8"/>
      <c r="Y30" s="10"/>
      <c r="AA30" s="1"/>
      <c r="AD30" s="8"/>
      <c r="AE30" s="10"/>
      <c r="AF30" s="8"/>
      <c r="AG30" s="10"/>
    </row>
    <row r="31" spans="10:33" s="5" customFormat="1" ht="12.75"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0:33" s="5" customFormat="1" ht="12.75"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0:33" s="5" customFormat="1" ht="12.75"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0:33" s="5" customFormat="1" ht="12.75"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</sheetData>
  <sheetProtection/>
  <mergeCells count="9">
    <mergeCell ref="H3:I3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5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12.625" style="0" customWidth="1"/>
    <col min="4" max="4" width="36.375" style="0" customWidth="1"/>
    <col min="5" max="5" width="19.375" style="0" customWidth="1"/>
    <col min="6" max="6" width="16.75390625" style="0" customWidth="1"/>
    <col min="9" max="9" width="11.125" style="0" customWidth="1"/>
    <col min="10" max="10" width="19.75390625" style="0" customWidth="1"/>
  </cols>
  <sheetData>
    <row r="1" spans="1:33" s="5" customFormat="1" ht="20.25">
      <c r="A1" s="18" t="s">
        <v>81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263" t="s">
        <v>18</v>
      </c>
      <c r="B3" s="245" t="s">
        <v>8</v>
      </c>
      <c r="C3" s="245" t="s">
        <v>62</v>
      </c>
      <c r="D3" s="245" t="s">
        <v>3</v>
      </c>
      <c r="E3" s="245" t="s">
        <v>20</v>
      </c>
      <c r="F3" s="245" t="s">
        <v>4</v>
      </c>
      <c r="G3" s="247" t="s">
        <v>57</v>
      </c>
      <c r="H3" s="266" t="s">
        <v>60</v>
      </c>
      <c r="I3" s="268" t="s">
        <v>63</v>
      </c>
      <c r="J3" s="261" t="s">
        <v>46</v>
      </c>
    </row>
    <row r="4" spans="1:10" s="7" customFormat="1" ht="12" thickBot="1">
      <c r="A4" s="264"/>
      <c r="B4" s="246"/>
      <c r="C4" s="246"/>
      <c r="D4" s="246"/>
      <c r="E4" s="246"/>
      <c r="F4" s="246"/>
      <c r="G4" s="248"/>
      <c r="H4" s="267"/>
      <c r="I4" s="269"/>
      <c r="J4" s="262"/>
    </row>
    <row r="5" spans="1:10" s="41" customFormat="1" ht="12.75">
      <c r="A5" s="44"/>
      <c r="B5" s="45"/>
      <c r="C5" s="45"/>
      <c r="D5" s="42" t="s">
        <v>47</v>
      </c>
      <c r="E5" s="45"/>
      <c r="F5" s="45"/>
      <c r="G5" s="46"/>
      <c r="H5" s="45"/>
      <c r="I5" s="45"/>
      <c r="J5" s="43"/>
    </row>
    <row r="6" spans="1:10" s="145" customFormat="1" ht="12">
      <c r="A6" s="133">
        <v>12</v>
      </c>
      <c r="B6" s="134">
        <v>1</v>
      </c>
      <c r="C6" s="134">
        <v>55</v>
      </c>
      <c r="D6" s="144" t="s">
        <v>215</v>
      </c>
      <c r="E6" s="149" t="s">
        <v>72</v>
      </c>
      <c r="F6" s="134" t="s">
        <v>216</v>
      </c>
      <c r="G6" s="138">
        <v>81.1</v>
      </c>
      <c r="H6" s="134">
        <v>75</v>
      </c>
      <c r="I6" s="134"/>
      <c r="J6" s="144" t="s">
        <v>69</v>
      </c>
    </row>
    <row r="7" spans="1:10" s="145" customFormat="1" ht="12">
      <c r="A7" s="133">
        <v>5</v>
      </c>
      <c r="B7" s="134">
        <v>2</v>
      </c>
      <c r="C7" s="134">
        <v>55</v>
      </c>
      <c r="D7" s="153" t="s">
        <v>294</v>
      </c>
      <c r="E7" s="153" t="s">
        <v>71</v>
      </c>
      <c r="F7" s="134" t="s">
        <v>92</v>
      </c>
      <c r="G7" s="138">
        <v>81.9</v>
      </c>
      <c r="H7" s="134">
        <v>68</v>
      </c>
      <c r="I7" s="134"/>
      <c r="J7" s="153" t="s">
        <v>124</v>
      </c>
    </row>
    <row r="8" spans="1:10" s="41" customFormat="1" ht="12.75">
      <c r="A8" s="44">
        <v>3</v>
      </c>
      <c r="B8" s="123">
        <v>3</v>
      </c>
      <c r="C8" s="123">
        <v>55</v>
      </c>
      <c r="D8" s="123" t="s">
        <v>341</v>
      </c>
      <c r="E8" s="123" t="s">
        <v>342</v>
      </c>
      <c r="F8" s="81" t="s">
        <v>92</v>
      </c>
      <c r="G8" s="46">
        <v>93.55</v>
      </c>
      <c r="H8" s="123">
        <v>66</v>
      </c>
      <c r="I8" s="123"/>
      <c r="J8" s="123" t="s">
        <v>334</v>
      </c>
    </row>
    <row r="9" spans="1:10" s="145" customFormat="1" ht="12">
      <c r="A9" s="133">
        <v>12</v>
      </c>
      <c r="B9" s="134">
        <v>1</v>
      </c>
      <c r="C9" s="134">
        <v>75</v>
      </c>
      <c r="D9" s="149" t="s">
        <v>353</v>
      </c>
      <c r="E9" s="155" t="s">
        <v>354</v>
      </c>
      <c r="F9" s="146" t="s">
        <v>70</v>
      </c>
      <c r="G9" s="138">
        <v>86.55</v>
      </c>
      <c r="H9" s="134">
        <v>75</v>
      </c>
      <c r="I9" s="134"/>
      <c r="J9" s="144" t="s">
        <v>69</v>
      </c>
    </row>
    <row r="10" spans="1:10" s="41" customFormat="1" ht="12.75">
      <c r="A10" s="44"/>
      <c r="B10" s="122"/>
      <c r="C10" s="122"/>
      <c r="D10" s="82"/>
      <c r="E10" s="123"/>
      <c r="F10" s="81"/>
      <c r="G10" s="46"/>
      <c r="H10" s="123"/>
      <c r="I10" s="123"/>
      <c r="J10" s="82"/>
    </row>
    <row r="11" spans="1:10" s="41" customFormat="1" ht="15" customHeight="1">
      <c r="A11" s="44"/>
      <c r="B11" s="122"/>
      <c r="C11" s="122"/>
      <c r="D11" s="42" t="s">
        <v>49</v>
      </c>
      <c r="E11" s="81"/>
      <c r="F11" s="82"/>
      <c r="G11" s="46"/>
      <c r="H11" s="123"/>
      <c r="I11" s="123"/>
      <c r="J11" s="82"/>
    </row>
    <row r="12" spans="1:10" s="41" customFormat="1" ht="15" customHeight="1">
      <c r="A12" s="44">
        <v>12</v>
      </c>
      <c r="B12" s="123">
        <v>1</v>
      </c>
      <c r="C12" s="123">
        <v>55</v>
      </c>
      <c r="D12" s="149" t="s">
        <v>296</v>
      </c>
      <c r="E12" s="149" t="s">
        <v>71</v>
      </c>
      <c r="F12" s="144" t="s">
        <v>89</v>
      </c>
      <c r="G12" s="46">
        <v>67.35</v>
      </c>
      <c r="H12" s="123">
        <v>32</v>
      </c>
      <c r="I12" s="123"/>
      <c r="J12" s="144" t="s">
        <v>69</v>
      </c>
    </row>
    <row r="13" spans="1:10" s="41" customFormat="1" ht="15" customHeight="1">
      <c r="A13" s="44">
        <v>12</v>
      </c>
      <c r="B13" s="123">
        <v>1</v>
      </c>
      <c r="C13" s="123">
        <v>55</v>
      </c>
      <c r="D13" s="149" t="s">
        <v>320</v>
      </c>
      <c r="E13" s="149" t="s">
        <v>72</v>
      </c>
      <c r="F13" s="134" t="s">
        <v>216</v>
      </c>
      <c r="G13" s="46">
        <v>95</v>
      </c>
      <c r="H13" s="123">
        <v>102</v>
      </c>
      <c r="I13" s="123"/>
      <c r="J13" s="149" t="s">
        <v>320</v>
      </c>
    </row>
    <row r="14" spans="1:10" s="41" customFormat="1" ht="15" customHeight="1">
      <c r="A14" s="44">
        <v>12</v>
      </c>
      <c r="B14" s="123">
        <v>1</v>
      </c>
      <c r="C14" s="123">
        <v>75</v>
      </c>
      <c r="D14" s="149" t="s">
        <v>321</v>
      </c>
      <c r="E14" s="149" t="s">
        <v>72</v>
      </c>
      <c r="F14" s="134" t="s">
        <v>216</v>
      </c>
      <c r="G14" s="46">
        <v>86.15</v>
      </c>
      <c r="H14" s="123">
        <v>32</v>
      </c>
      <c r="I14" s="123"/>
      <c r="J14" s="149" t="s">
        <v>320</v>
      </c>
    </row>
    <row r="15" spans="1:10" s="41" customFormat="1" ht="12.75" customHeight="1">
      <c r="A15" s="44">
        <v>12</v>
      </c>
      <c r="B15" s="123">
        <v>1</v>
      </c>
      <c r="C15" s="123">
        <v>55</v>
      </c>
      <c r="D15" s="149" t="s">
        <v>322</v>
      </c>
      <c r="E15" s="149" t="s">
        <v>72</v>
      </c>
      <c r="F15" s="134" t="s">
        <v>311</v>
      </c>
      <c r="G15" s="46">
        <v>96</v>
      </c>
      <c r="H15" s="123">
        <v>72</v>
      </c>
      <c r="I15" s="123"/>
      <c r="J15" s="149" t="s">
        <v>320</v>
      </c>
    </row>
    <row r="16" spans="1:10" s="145" customFormat="1" ht="15" customHeight="1">
      <c r="A16" s="133">
        <v>12</v>
      </c>
      <c r="B16" s="134">
        <v>1</v>
      </c>
      <c r="C16" s="134">
        <v>75</v>
      </c>
      <c r="D16" s="149" t="s">
        <v>296</v>
      </c>
      <c r="E16" s="149" t="s">
        <v>71</v>
      </c>
      <c r="F16" s="144" t="s">
        <v>89</v>
      </c>
      <c r="G16" s="138">
        <v>67.35</v>
      </c>
      <c r="H16" s="134">
        <v>13</v>
      </c>
      <c r="I16" s="134"/>
      <c r="J16" s="144" t="s">
        <v>69</v>
      </c>
    </row>
    <row r="17" spans="1:10" s="145" customFormat="1" ht="15" customHeight="1">
      <c r="A17" s="133">
        <v>12</v>
      </c>
      <c r="B17" s="134">
        <v>1</v>
      </c>
      <c r="C17" s="134">
        <v>75</v>
      </c>
      <c r="D17" s="149" t="s">
        <v>434</v>
      </c>
      <c r="E17" s="149" t="s">
        <v>435</v>
      </c>
      <c r="F17" s="146" t="s">
        <v>70</v>
      </c>
      <c r="G17" s="138">
        <v>89.55</v>
      </c>
      <c r="H17" s="134">
        <v>12</v>
      </c>
      <c r="I17" s="134"/>
      <c r="J17" s="144" t="s">
        <v>69</v>
      </c>
    </row>
    <row r="18" spans="1:10" s="145" customFormat="1" ht="12.75">
      <c r="A18" s="133">
        <v>5</v>
      </c>
      <c r="B18" s="134">
        <v>2</v>
      </c>
      <c r="C18" s="123">
        <v>100</v>
      </c>
      <c r="D18" s="81" t="s">
        <v>191</v>
      </c>
      <c r="E18" s="149" t="s">
        <v>72</v>
      </c>
      <c r="F18" s="83" t="s">
        <v>70</v>
      </c>
      <c r="G18" s="46">
        <v>109.8</v>
      </c>
      <c r="H18" s="123">
        <v>19</v>
      </c>
      <c r="I18" s="123"/>
      <c r="J18" s="144" t="s">
        <v>69</v>
      </c>
    </row>
    <row r="19" spans="1:10" s="145" customFormat="1" ht="12.75">
      <c r="A19" s="133">
        <v>12</v>
      </c>
      <c r="B19" s="134">
        <v>1</v>
      </c>
      <c r="C19" s="123">
        <v>100</v>
      </c>
      <c r="D19" s="81" t="s">
        <v>335</v>
      </c>
      <c r="E19" s="149" t="s">
        <v>336</v>
      </c>
      <c r="F19" s="83" t="s">
        <v>92</v>
      </c>
      <c r="G19" s="46">
        <v>81.05</v>
      </c>
      <c r="H19" s="123">
        <v>33</v>
      </c>
      <c r="I19" s="123"/>
      <c r="J19" s="144" t="s">
        <v>69</v>
      </c>
    </row>
    <row r="20" spans="1:10" s="145" customFormat="1" ht="12.75">
      <c r="A20" s="133">
        <v>12</v>
      </c>
      <c r="B20" s="134">
        <v>1</v>
      </c>
      <c r="C20" s="123">
        <v>100</v>
      </c>
      <c r="D20" s="81" t="s">
        <v>346</v>
      </c>
      <c r="E20" s="81" t="s">
        <v>347</v>
      </c>
      <c r="F20" s="83" t="s">
        <v>92</v>
      </c>
      <c r="G20" s="46">
        <v>98.5</v>
      </c>
      <c r="H20" s="123">
        <v>41</v>
      </c>
      <c r="I20" s="123"/>
      <c r="J20" s="82" t="s">
        <v>348</v>
      </c>
    </row>
    <row r="21" spans="1:10" s="145" customFormat="1" ht="12">
      <c r="A21" s="133">
        <v>12</v>
      </c>
      <c r="B21" s="134">
        <v>1</v>
      </c>
      <c r="C21" s="134">
        <v>125</v>
      </c>
      <c r="D21" s="149" t="s">
        <v>196</v>
      </c>
      <c r="E21" s="149" t="s">
        <v>72</v>
      </c>
      <c r="F21" s="144" t="s">
        <v>111</v>
      </c>
      <c r="G21" s="138">
        <v>96.35</v>
      </c>
      <c r="H21" s="134">
        <v>18</v>
      </c>
      <c r="I21" s="134"/>
      <c r="J21" s="144" t="s">
        <v>69</v>
      </c>
    </row>
    <row r="22" spans="1:10" s="145" customFormat="1" ht="12.75">
      <c r="A22" s="133">
        <v>12</v>
      </c>
      <c r="B22" s="134">
        <v>1</v>
      </c>
      <c r="C22" s="134">
        <v>150</v>
      </c>
      <c r="D22" s="149" t="s">
        <v>169</v>
      </c>
      <c r="E22" s="149" t="s">
        <v>72</v>
      </c>
      <c r="F22" s="144" t="s">
        <v>70</v>
      </c>
      <c r="G22" s="138">
        <v>108.9</v>
      </c>
      <c r="H22" s="134">
        <v>12</v>
      </c>
      <c r="I22" s="67"/>
      <c r="J22" s="46" t="s">
        <v>390</v>
      </c>
    </row>
    <row r="23" spans="1:10" s="41" customFormat="1" ht="12.75">
      <c r="A23" s="44"/>
      <c r="B23" s="45"/>
      <c r="C23" s="123"/>
      <c r="D23" s="42" t="s">
        <v>305</v>
      </c>
      <c r="E23" s="149"/>
      <c r="F23" s="83"/>
      <c r="G23" s="46"/>
      <c r="H23" s="45"/>
      <c r="I23" s="122"/>
      <c r="J23" s="144"/>
    </row>
    <row r="24" spans="1:10" s="41" customFormat="1" ht="12.75">
      <c r="A24" s="44">
        <v>12</v>
      </c>
      <c r="B24" s="123">
        <v>1</v>
      </c>
      <c r="C24" s="134">
        <v>100</v>
      </c>
      <c r="D24" s="81" t="s">
        <v>306</v>
      </c>
      <c r="E24" s="81" t="s">
        <v>307</v>
      </c>
      <c r="F24" s="83" t="s">
        <v>111</v>
      </c>
      <c r="G24" s="138">
        <v>105.4</v>
      </c>
      <c r="H24" s="134">
        <v>11</v>
      </c>
      <c r="I24" s="134"/>
      <c r="J24" s="144" t="s">
        <v>69</v>
      </c>
    </row>
    <row r="25" spans="1:10" s="41" customFormat="1" ht="13.5" thickBot="1">
      <c r="A25" s="49"/>
      <c r="B25" s="50"/>
      <c r="C25" s="134"/>
      <c r="D25" s="149"/>
      <c r="E25" s="149"/>
      <c r="F25" s="144"/>
      <c r="G25" s="138"/>
      <c r="H25" s="134"/>
      <c r="I25" s="134"/>
      <c r="J25" s="144"/>
    </row>
    <row r="26" s="53" customFormat="1" ht="12.75"/>
    <row r="27" spans="1:33" s="41" customFormat="1" ht="12.75">
      <c r="A27" s="54" t="s">
        <v>34</v>
      </c>
      <c r="F27" s="55" t="s">
        <v>48</v>
      </c>
      <c r="J27" s="56"/>
      <c r="K27" s="57"/>
      <c r="M27" s="58"/>
      <c r="N27" s="58"/>
      <c r="P27" s="59"/>
      <c r="Q27" s="57"/>
      <c r="V27" s="59"/>
      <c r="W27" s="57"/>
      <c r="X27" s="59"/>
      <c r="Y27" s="57"/>
      <c r="AA27" s="58"/>
      <c r="AD27" s="59"/>
      <c r="AE27" s="57"/>
      <c r="AF27" s="59"/>
      <c r="AG27" s="57"/>
    </row>
    <row r="28" spans="1:33" s="41" customFormat="1" ht="12.75">
      <c r="A28" s="54" t="s">
        <v>35</v>
      </c>
      <c r="F28" s="55" t="s">
        <v>68</v>
      </c>
      <c r="J28" s="56"/>
      <c r="K28" s="57"/>
      <c r="M28" s="58"/>
      <c r="N28" s="58"/>
      <c r="P28" s="59"/>
      <c r="Q28" s="57"/>
      <c r="V28" s="59"/>
      <c r="W28" s="57"/>
      <c r="X28" s="59"/>
      <c r="Y28" s="57"/>
      <c r="AA28" s="58"/>
      <c r="AD28" s="59"/>
      <c r="AE28" s="57"/>
      <c r="AF28" s="59"/>
      <c r="AG28" s="57"/>
    </row>
    <row r="29" spans="1:33" s="41" customFormat="1" ht="12.75">
      <c r="A29" s="54" t="s">
        <v>36</v>
      </c>
      <c r="F29" s="55" t="s">
        <v>65</v>
      </c>
      <c r="J29" s="56"/>
      <c r="K29" s="57"/>
      <c r="M29" s="58"/>
      <c r="N29" s="58"/>
      <c r="P29" s="59"/>
      <c r="Q29" s="57"/>
      <c r="V29" s="59"/>
      <c r="W29" s="57"/>
      <c r="X29" s="59"/>
      <c r="Y29" s="57"/>
      <c r="AA29" s="58"/>
      <c r="AD29" s="59"/>
      <c r="AE29" s="57"/>
      <c r="AF29" s="59"/>
      <c r="AG29" s="57"/>
    </row>
    <row r="30" spans="1:33" s="41" customFormat="1" ht="12.75">
      <c r="A30" s="54" t="s">
        <v>38</v>
      </c>
      <c r="F30" s="55" t="s">
        <v>64</v>
      </c>
      <c r="J30" s="56"/>
      <c r="K30" s="57"/>
      <c r="M30" s="58"/>
      <c r="N30" s="58"/>
      <c r="P30" s="59"/>
      <c r="Q30" s="57"/>
      <c r="V30" s="59"/>
      <c r="W30" s="57"/>
      <c r="X30" s="59"/>
      <c r="Y30" s="57"/>
      <c r="AA30" s="58"/>
      <c r="AD30" s="59"/>
      <c r="AE30" s="57"/>
      <c r="AF30" s="59"/>
      <c r="AG30" s="57"/>
    </row>
    <row r="31" spans="1:33" s="5" customFormat="1" ht="12.75">
      <c r="A31" s="27" t="s">
        <v>37</v>
      </c>
      <c r="F31" s="26" t="s">
        <v>39</v>
      </c>
      <c r="J31" s="6"/>
      <c r="K31" s="10"/>
      <c r="M31" s="1"/>
      <c r="N31" s="1"/>
      <c r="P31" s="8"/>
      <c r="Q31" s="10"/>
      <c r="V31" s="8"/>
      <c r="W31" s="10"/>
      <c r="X31" s="8"/>
      <c r="Y31" s="10"/>
      <c r="AA31" s="1"/>
      <c r="AD31" s="8"/>
      <c r="AE31" s="10"/>
      <c r="AF31" s="8"/>
      <c r="AG31" s="10"/>
    </row>
    <row r="32" spans="1:33" s="5" customFormat="1" ht="12.75">
      <c r="A32" s="27" t="s">
        <v>66</v>
      </c>
      <c r="F32" s="26" t="s">
        <v>192</v>
      </c>
      <c r="J32" s="6"/>
      <c r="K32" s="10"/>
      <c r="M32" s="1"/>
      <c r="N32" s="1"/>
      <c r="P32" s="8"/>
      <c r="Q32" s="10"/>
      <c r="V32" s="8"/>
      <c r="W32" s="10"/>
      <c r="X32" s="8"/>
      <c r="Y32" s="10"/>
      <c r="AA32" s="1"/>
      <c r="AD32" s="8"/>
      <c r="AE32" s="10"/>
      <c r="AF32" s="8"/>
      <c r="AG32" s="10"/>
    </row>
    <row r="33" spans="1:33" s="5" customFormat="1" ht="12.75">
      <c r="A33" s="27" t="s">
        <v>67</v>
      </c>
      <c r="F33" s="26" t="s">
        <v>40</v>
      </c>
      <c r="J33" s="6"/>
      <c r="K33" s="10"/>
      <c r="M33" s="1"/>
      <c r="N33" s="1"/>
      <c r="P33" s="8"/>
      <c r="Q33" s="10"/>
      <c r="V33" s="8"/>
      <c r="W33" s="10"/>
      <c r="X33" s="8"/>
      <c r="Y33" s="10"/>
      <c r="AA33" s="1"/>
      <c r="AD33" s="8"/>
      <c r="AE33" s="10"/>
      <c r="AF33" s="8"/>
      <c r="AG33" s="10"/>
    </row>
    <row r="34" spans="1:33" s="5" customFormat="1" ht="12.75">
      <c r="A34" s="27"/>
      <c r="F34" s="26"/>
      <c r="J34" s="6"/>
      <c r="K34" s="10"/>
      <c r="M34" s="1"/>
      <c r="N34" s="1"/>
      <c r="P34" s="8"/>
      <c r="Q34" s="10"/>
      <c r="V34" s="8"/>
      <c r="W34" s="10"/>
      <c r="X34" s="8"/>
      <c r="Y34" s="10"/>
      <c r="AA34" s="1"/>
      <c r="AD34" s="8"/>
      <c r="AE34" s="10"/>
      <c r="AF34" s="8"/>
      <c r="AG34" s="10"/>
    </row>
    <row r="35" spans="1:33" s="5" customFormat="1" ht="12.75">
      <c r="A35" s="27"/>
      <c r="F35" s="26"/>
      <c r="J35" s="6"/>
      <c r="K35" s="10"/>
      <c r="M35" s="1"/>
      <c r="N35" s="1"/>
      <c r="P35" s="8"/>
      <c r="Q35" s="10"/>
      <c r="V35" s="8"/>
      <c r="W35" s="10"/>
      <c r="X35" s="8"/>
      <c r="Y35" s="10"/>
      <c r="AA35" s="1"/>
      <c r="AD35" s="8"/>
      <c r="AE35" s="10"/>
      <c r="AF35" s="8"/>
      <c r="AG35" s="10"/>
    </row>
    <row r="36" spans="1:33" s="5" customFormat="1" ht="12.75">
      <c r="A36" s="27"/>
      <c r="F36" s="26"/>
      <c r="J36" s="6"/>
      <c r="K36" s="10"/>
      <c r="M36" s="1"/>
      <c r="N36" s="1"/>
      <c r="P36" s="8"/>
      <c r="Q36" s="10"/>
      <c r="V36" s="8"/>
      <c r="W36" s="10"/>
      <c r="X36" s="8"/>
      <c r="Y36" s="10"/>
      <c r="AA36" s="1"/>
      <c r="AD36" s="8"/>
      <c r="AE36" s="10"/>
      <c r="AF36" s="8"/>
      <c r="AG36" s="10"/>
    </row>
    <row r="37" spans="10:33" s="5" customFormat="1" ht="12.75">
      <c r="J37" s="6"/>
      <c r="K37" s="10"/>
      <c r="M37" s="1"/>
      <c r="N37" s="1"/>
      <c r="P37" s="8"/>
      <c r="Q37" s="10"/>
      <c r="V37" s="8"/>
      <c r="W37" s="10"/>
      <c r="X37" s="8"/>
      <c r="Y37" s="10"/>
      <c r="AA37" s="1"/>
      <c r="AD37" s="8"/>
      <c r="AE37" s="10"/>
      <c r="AF37" s="8"/>
      <c r="AG37" s="10"/>
    </row>
    <row r="38" spans="10:33" s="5" customFormat="1" ht="12.75">
      <c r="J38" s="6"/>
      <c r="K38" s="10"/>
      <c r="M38" s="1"/>
      <c r="N38" s="1"/>
      <c r="P38" s="8"/>
      <c r="Q38" s="10"/>
      <c r="V38" s="8"/>
      <c r="W38" s="10"/>
      <c r="X38" s="8"/>
      <c r="Y38" s="10"/>
      <c r="AA38" s="1"/>
      <c r="AD38" s="8"/>
      <c r="AE38" s="10"/>
      <c r="AF38" s="8"/>
      <c r="AG38" s="10"/>
    </row>
    <row r="39" spans="10:33" s="5" customFormat="1" ht="12.75">
      <c r="J39" s="6"/>
      <c r="K39" s="10"/>
      <c r="M39" s="1"/>
      <c r="N39" s="1"/>
      <c r="P39" s="8"/>
      <c r="Q39" s="10"/>
      <c r="V39" s="8"/>
      <c r="W39" s="10"/>
      <c r="X39" s="8"/>
      <c r="Y39" s="10"/>
      <c r="AA39" s="1"/>
      <c r="AD39" s="8"/>
      <c r="AE39" s="10"/>
      <c r="AF39" s="8"/>
      <c r="AG39" s="10"/>
    </row>
    <row r="40" spans="10:33" s="5" customFormat="1" ht="12.75">
      <c r="J40" s="6"/>
      <c r="K40" s="10"/>
      <c r="M40" s="1"/>
      <c r="N40" s="1"/>
      <c r="P40" s="8"/>
      <c r="Q40" s="10"/>
      <c r="V40" s="8"/>
      <c r="W40" s="10"/>
      <c r="X40" s="8"/>
      <c r="Y40" s="10"/>
      <c r="AA40" s="1"/>
      <c r="AD40" s="8"/>
      <c r="AE40" s="10"/>
      <c r="AF40" s="8"/>
      <c r="AG40" s="10"/>
    </row>
    <row r="41" spans="10:33" s="5" customFormat="1" ht="12.75">
      <c r="J41" s="6"/>
      <c r="K41" s="10"/>
      <c r="M41" s="1"/>
      <c r="N41" s="1"/>
      <c r="P41" s="8"/>
      <c r="Q41" s="10"/>
      <c r="V41" s="8"/>
      <c r="W41" s="10"/>
      <c r="X41" s="8"/>
      <c r="Y41" s="10"/>
      <c r="AA41" s="1"/>
      <c r="AD41" s="8"/>
      <c r="AE41" s="10"/>
      <c r="AF41" s="8"/>
      <c r="AG41" s="10"/>
    </row>
    <row r="42" spans="10:33" s="5" customFormat="1" ht="12.75">
      <c r="J42" s="6"/>
      <c r="K42" s="10"/>
      <c r="M42" s="1"/>
      <c r="N42" s="1"/>
      <c r="P42" s="8"/>
      <c r="Q42" s="10"/>
      <c r="V42" s="8"/>
      <c r="W42" s="10"/>
      <c r="X42" s="8"/>
      <c r="Y42" s="10"/>
      <c r="AA42" s="1"/>
      <c r="AD42" s="8"/>
      <c r="AE42" s="10"/>
      <c r="AF42" s="8"/>
      <c r="AG42" s="10"/>
    </row>
    <row r="43" spans="10:33" s="5" customFormat="1" ht="12.75">
      <c r="J43" s="6"/>
      <c r="K43" s="10"/>
      <c r="M43" s="1"/>
      <c r="N43" s="1"/>
      <c r="P43" s="8"/>
      <c r="Q43" s="10"/>
      <c r="V43" s="8"/>
      <c r="W43" s="10"/>
      <c r="X43" s="8"/>
      <c r="Y43" s="10"/>
      <c r="AA43" s="1"/>
      <c r="AD43" s="8"/>
      <c r="AE43" s="10"/>
      <c r="AF43" s="8"/>
      <c r="AG43" s="10"/>
    </row>
    <row r="44" spans="10:33" s="5" customFormat="1" ht="12.75">
      <c r="J44" s="6"/>
      <c r="K44" s="10"/>
      <c r="M44" s="1"/>
      <c r="N44" s="1"/>
      <c r="P44" s="8"/>
      <c r="Q44" s="10"/>
      <c r="V44" s="8"/>
      <c r="W44" s="10"/>
      <c r="X44" s="8"/>
      <c r="Y44" s="10"/>
      <c r="AA44" s="1"/>
      <c r="AD44" s="8"/>
      <c r="AE44" s="10"/>
      <c r="AF44" s="8"/>
      <c r="AG44" s="10"/>
    </row>
    <row r="45" spans="10:33" s="5" customFormat="1" ht="12.75">
      <c r="J45" s="6"/>
      <c r="K45" s="10"/>
      <c r="M45" s="1"/>
      <c r="N45" s="1"/>
      <c r="P45" s="8"/>
      <c r="Q45" s="10"/>
      <c r="V45" s="8"/>
      <c r="W45" s="10"/>
      <c r="X45" s="8"/>
      <c r="Y45" s="10"/>
      <c r="AA45" s="1"/>
      <c r="AD45" s="8"/>
      <c r="AE45" s="10"/>
      <c r="AF45" s="8"/>
      <c r="AG45" s="10"/>
    </row>
  </sheetData>
  <sheetProtection/>
  <mergeCells count="10">
    <mergeCell ref="H3:H4"/>
    <mergeCell ref="I3:I4"/>
    <mergeCell ref="A3:A4"/>
    <mergeCell ref="J3:J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9" sqref="B9:B10"/>
    </sheetView>
  </sheetViews>
  <sheetFormatPr defaultColWidth="9.00390625" defaultRowHeight="12.75"/>
  <cols>
    <col min="1" max="1" width="5.25390625" style="0" customWidth="1"/>
    <col min="2" max="2" width="21.875" style="0" customWidth="1"/>
  </cols>
  <sheetData>
    <row r="1" spans="1:3" ht="12.75">
      <c r="A1" s="237">
        <v>1</v>
      </c>
      <c r="B1" s="238" t="s">
        <v>279</v>
      </c>
      <c r="C1" s="238">
        <f>'Жим лёжа (экип)'!A50+'Жим лёжа (экип)'!A49+'Жим лёжа (экип)'!A48+'Жим лёжа (экип)'!A46+'Жим лёжа (экип)'!A44+'Жим лёжа (экип)'!A43+'Жим лёжа (экип)'!A41+'Жим лёжа (экип)'!A37+'Жим лёжа (экип)'!A36+'Жим лёжа (экип)'!A32+'Жим лёжа'!A44+'Жим лёжа'!A42</f>
        <v>137</v>
      </c>
    </row>
    <row r="2" spans="1:3" ht="12.75">
      <c r="A2" s="237">
        <v>2</v>
      </c>
      <c r="B2" s="238" t="s">
        <v>155</v>
      </c>
      <c r="C2" s="238">
        <f>'Военный жим'!A6+'Военный жим'!A7+'Военный жим'!A9+'Военный жим'!A10+'Военный жим'!A11+'Военный жим'!A12+'Военный жим'!A13+'Военный жим'!A14+'Военный жим'!A15+'Военный жим'!A16+'Военный жим'!A17+'Военный жим'!A18</f>
        <v>123</v>
      </c>
    </row>
    <row r="3" spans="1:3" ht="12.75">
      <c r="A3" s="237">
        <v>3</v>
      </c>
      <c r="B3" s="241" t="s">
        <v>172</v>
      </c>
      <c r="C3" s="238">
        <f>Пауэрлифтинг!A25+'Жим лёжа (экип)'!A6+'Жим лёжа (экип)'!A12+'Жим лёжа (экип)'!A25+'Жим лёжа (экип)'!A27+'Жим лёжа (экип)'!A27+Приседания!A15+'Становая тяга'!A6+'Становая тяга'!A12+'Становая тяга ПРО Экстрим'!B6</f>
        <v>120</v>
      </c>
    </row>
    <row r="4" spans="1:3" ht="12.75">
      <c r="A4" s="237">
        <v>4</v>
      </c>
      <c r="B4" s="239" t="s">
        <v>437</v>
      </c>
      <c r="C4" s="238">
        <f>Пауэрлифтинг!A6+Пауэрлифтинг!A7+Пауэрлифтинг!A8+Пауэрлифтинг!A10+Пауэрлифтинг!A11+Пауэрлифтинг!A12+Пауэрлифтинг!A13+Пауэрлифтинг!A14</f>
        <v>89</v>
      </c>
    </row>
    <row r="5" spans="1:3" ht="12.75">
      <c r="A5" s="240">
        <v>5</v>
      </c>
      <c r="B5" s="239" t="s">
        <v>365</v>
      </c>
      <c r="C5" s="238">
        <v>72</v>
      </c>
    </row>
    <row r="6" spans="1:3" ht="12.75">
      <c r="A6" s="240">
        <v>6</v>
      </c>
      <c r="B6" s="242" t="s">
        <v>191</v>
      </c>
      <c r="C6" s="238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6"/>
  <sheetViews>
    <sheetView zoomScalePageLayoutView="0" workbookViewId="0" topLeftCell="A40">
      <selection activeCell="U20" sqref="U20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5.25390625" style="5" customWidth="1"/>
    <col min="7" max="7" width="24.125" style="5" customWidth="1"/>
    <col min="8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6.625" style="10" bestFit="1" customWidth="1"/>
    <col min="14" max="16" width="6.00390625" style="5" bestFit="1" customWidth="1"/>
    <col min="17" max="17" width="4.625" style="5" customWidth="1"/>
    <col min="18" max="18" width="6.625" style="5" bestFit="1" customWidth="1"/>
    <col min="19" max="19" width="8.625" style="10" bestFit="1" customWidth="1"/>
    <col min="20" max="20" width="11.125" style="5" customWidth="1"/>
    <col min="21" max="21" width="23.875" style="5" customWidth="1"/>
    <col min="22" max="16384" width="9.125" style="5" customWidth="1"/>
  </cols>
  <sheetData>
    <row r="1" spans="1:33" ht="20.25">
      <c r="A1" s="18" t="s">
        <v>81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243" t="s">
        <v>18</v>
      </c>
      <c r="B3" s="243" t="s">
        <v>8</v>
      </c>
      <c r="C3" s="245" t="s">
        <v>24</v>
      </c>
      <c r="D3" s="245" t="s">
        <v>25</v>
      </c>
      <c r="E3" s="245" t="s">
        <v>2</v>
      </c>
      <c r="F3" s="245" t="s">
        <v>3</v>
      </c>
      <c r="G3" s="245" t="s">
        <v>20</v>
      </c>
      <c r="H3" s="245" t="s">
        <v>10</v>
      </c>
      <c r="I3" s="245" t="s">
        <v>11</v>
      </c>
      <c r="J3" s="245" t="s">
        <v>7</v>
      </c>
      <c r="K3" s="245" t="s">
        <v>4</v>
      </c>
      <c r="L3" s="247" t="s">
        <v>1</v>
      </c>
      <c r="M3" s="249" t="s">
        <v>0</v>
      </c>
      <c r="N3" s="255" t="s">
        <v>26</v>
      </c>
      <c r="O3" s="255"/>
      <c r="P3" s="255"/>
      <c r="Q3" s="255"/>
      <c r="R3" s="255"/>
      <c r="S3" s="255"/>
      <c r="T3" s="256" t="s">
        <v>9</v>
      </c>
      <c r="U3" s="253" t="s">
        <v>46</v>
      </c>
    </row>
    <row r="4" spans="1:21" s="7" customFormat="1" ht="12" thickBot="1">
      <c r="A4" s="244"/>
      <c r="B4" s="244"/>
      <c r="C4" s="246"/>
      <c r="D4" s="246"/>
      <c r="E4" s="246"/>
      <c r="F4" s="246"/>
      <c r="G4" s="246"/>
      <c r="H4" s="246"/>
      <c r="I4" s="246"/>
      <c r="J4" s="246"/>
      <c r="K4" s="246"/>
      <c r="L4" s="248"/>
      <c r="M4" s="250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57"/>
      <c r="U4" s="258"/>
    </row>
    <row r="5" spans="1:21" s="41" customFormat="1" ht="12.75">
      <c r="A5" s="60"/>
      <c r="B5" s="61"/>
      <c r="C5" s="61"/>
      <c r="D5" s="61"/>
      <c r="E5" s="61"/>
      <c r="F5" s="61"/>
      <c r="G5" s="39" t="s">
        <v>42</v>
      </c>
      <c r="H5" s="61"/>
      <c r="I5" s="61"/>
      <c r="J5" s="68"/>
      <c r="K5" s="61"/>
      <c r="L5" s="62"/>
      <c r="M5" s="69"/>
      <c r="N5" s="61"/>
      <c r="O5" s="61"/>
      <c r="P5" s="72"/>
      <c r="Q5" s="61"/>
      <c r="R5" s="61"/>
      <c r="S5" s="69"/>
      <c r="T5" s="73"/>
      <c r="U5" s="40"/>
    </row>
    <row r="6" spans="1:21" s="145" customFormat="1" ht="12">
      <c r="A6" s="210">
        <v>12</v>
      </c>
      <c r="B6" s="166">
        <v>1</v>
      </c>
      <c r="C6" s="134" t="s">
        <v>44</v>
      </c>
      <c r="D6" s="134" t="s">
        <v>31</v>
      </c>
      <c r="E6" s="153">
        <v>56</v>
      </c>
      <c r="F6" s="153" t="s">
        <v>200</v>
      </c>
      <c r="G6" s="149" t="s">
        <v>71</v>
      </c>
      <c r="H6" s="134" t="s">
        <v>23</v>
      </c>
      <c r="I6" s="134" t="s">
        <v>19</v>
      </c>
      <c r="J6" s="159">
        <v>30789</v>
      </c>
      <c r="K6" s="158" t="s">
        <v>70</v>
      </c>
      <c r="L6" s="211">
        <v>57.6</v>
      </c>
      <c r="M6" s="212"/>
      <c r="N6" s="166">
        <v>50</v>
      </c>
      <c r="O6" s="166">
        <v>55</v>
      </c>
      <c r="P6" s="166">
        <v>60</v>
      </c>
      <c r="Q6" s="166"/>
      <c r="R6" s="166">
        <v>60</v>
      </c>
      <c r="S6" s="139">
        <f aca="true" t="shared" si="0" ref="S6:S42">R6*M6</f>
        <v>0</v>
      </c>
      <c r="T6" s="215"/>
      <c r="U6" s="134" t="s">
        <v>201</v>
      </c>
    </row>
    <row r="7" spans="1:21" s="145" customFormat="1" ht="12">
      <c r="A7" s="210">
        <v>12</v>
      </c>
      <c r="B7" s="166">
        <v>1</v>
      </c>
      <c r="C7" s="134" t="s">
        <v>44</v>
      </c>
      <c r="D7" s="134" t="s">
        <v>31</v>
      </c>
      <c r="E7" s="153">
        <v>67.5</v>
      </c>
      <c r="F7" s="153" t="s">
        <v>88</v>
      </c>
      <c r="G7" s="149" t="s">
        <v>72</v>
      </c>
      <c r="H7" s="134" t="s">
        <v>23</v>
      </c>
      <c r="I7" s="134" t="s">
        <v>19</v>
      </c>
      <c r="J7" s="159">
        <v>31139</v>
      </c>
      <c r="K7" s="158" t="s">
        <v>70</v>
      </c>
      <c r="L7" s="211">
        <v>71.3</v>
      </c>
      <c r="M7" s="212"/>
      <c r="N7" s="166">
        <v>40</v>
      </c>
      <c r="O7" s="166">
        <v>42.5</v>
      </c>
      <c r="P7" s="166">
        <v>45</v>
      </c>
      <c r="Q7" s="166"/>
      <c r="R7" s="166">
        <v>45</v>
      </c>
      <c r="S7" s="139">
        <f t="shared" si="0"/>
        <v>0</v>
      </c>
      <c r="T7" s="143"/>
      <c r="U7" s="144" t="s">
        <v>87</v>
      </c>
    </row>
    <row r="8" spans="1:21" s="41" customFormat="1" ht="12.75">
      <c r="A8" s="44"/>
      <c r="B8" s="71"/>
      <c r="C8" s="71"/>
      <c r="D8" s="45"/>
      <c r="E8" s="71"/>
      <c r="F8" s="48"/>
      <c r="G8" s="48" t="s">
        <v>43</v>
      </c>
      <c r="H8" s="48"/>
      <c r="I8" s="71"/>
      <c r="J8" s="74"/>
      <c r="K8" s="71"/>
      <c r="L8" s="75"/>
      <c r="M8" s="76"/>
      <c r="N8" s="71"/>
      <c r="O8" s="71"/>
      <c r="P8" s="71"/>
      <c r="Q8" s="71"/>
      <c r="R8" s="48"/>
      <c r="S8" s="76"/>
      <c r="T8" s="77"/>
      <c r="U8" s="123"/>
    </row>
    <row r="9" spans="1:21" s="41" customFormat="1" ht="12.75">
      <c r="A9" s="44">
        <v>12</v>
      </c>
      <c r="B9" s="123">
        <v>1</v>
      </c>
      <c r="C9" s="123" t="s">
        <v>44</v>
      </c>
      <c r="D9" s="123" t="s">
        <v>31</v>
      </c>
      <c r="E9" s="67">
        <v>44</v>
      </c>
      <c r="F9" s="67" t="s">
        <v>85</v>
      </c>
      <c r="G9" s="81" t="s">
        <v>72</v>
      </c>
      <c r="H9" s="123" t="s">
        <v>23</v>
      </c>
      <c r="I9" s="123" t="s">
        <v>19</v>
      </c>
      <c r="J9" s="90">
        <v>39514</v>
      </c>
      <c r="K9" s="91" t="s">
        <v>86</v>
      </c>
      <c r="L9" s="46">
        <v>33.05</v>
      </c>
      <c r="M9" s="64"/>
      <c r="N9" s="123">
        <v>20</v>
      </c>
      <c r="O9" s="123">
        <v>25</v>
      </c>
      <c r="P9" s="123">
        <v>27.5</v>
      </c>
      <c r="Q9" s="123"/>
      <c r="R9" s="42">
        <v>27.5</v>
      </c>
      <c r="S9" s="64">
        <f t="shared" si="0"/>
        <v>0</v>
      </c>
      <c r="T9" s="198"/>
      <c r="U9" s="82" t="s">
        <v>87</v>
      </c>
    </row>
    <row r="10" spans="1:21" s="145" customFormat="1" ht="12.75">
      <c r="A10" s="133">
        <v>12</v>
      </c>
      <c r="B10" s="134">
        <v>1</v>
      </c>
      <c r="C10" s="134" t="s">
        <v>44</v>
      </c>
      <c r="D10" s="134" t="s">
        <v>31</v>
      </c>
      <c r="E10" s="149">
        <v>60</v>
      </c>
      <c r="F10" s="153" t="s">
        <v>208</v>
      </c>
      <c r="G10" s="149" t="s">
        <v>72</v>
      </c>
      <c r="H10" s="134" t="s">
        <v>23</v>
      </c>
      <c r="I10" s="134" t="s">
        <v>19</v>
      </c>
      <c r="J10" s="159">
        <v>26748</v>
      </c>
      <c r="K10" s="158" t="s">
        <v>111</v>
      </c>
      <c r="L10" s="138">
        <v>58.9</v>
      </c>
      <c r="M10" s="139"/>
      <c r="N10" s="134">
        <v>60</v>
      </c>
      <c r="O10" s="160">
        <v>65</v>
      </c>
      <c r="P10" s="160">
        <v>72.5</v>
      </c>
      <c r="Q10" s="141"/>
      <c r="R10" s="142">
        <v>60</v>
      </c>
      <c r="S10" s="64">
        <f t="shared" si="0"/>
        <v>0</v>
      </c>
      <c r="T10" s="143"/>
      <c r="U10" s="82" t="s">
        <v>87</v>
      </c>
    </row>
    <row r="11" spans="1:21" s="145" customFormat="1" ht="14.25">
      <c r="A11" s="133">
        <v>12</v>
      </c>
      <c r="B11" s="134">
        <v>1</v>
      </c>
      <c r="C11" s="134" t="s">
        <v>44</v>
      </c>
      <c r="D11" s="134" t="s">
        <v>31</v>
      </c>
      <c r="E11" s="149">
        <v>60</v>
      </c>
      <c r="F11" s="67" t="s">
        <v>302</v>
      </c>
      <c r="G11" s="216" t="s">
        <v>71</v>
      </c>
      <c r="H11" s="134" t="s">
        <v>23</v>
      </c>
      <c r="I11" s="134" t="s">
        <v>19</v>
      </c>
      <c r="J11" s="201" t="s">
        <v>303</v>
      </c>
      <c r="K11" s="200" t="s">
        <v>94</v>
      </c>
      <c r="L11" s="138">
        <v>63.25</v>
      </c>
      <c r="M11" s="139"/>
      <c r="N11" s="134">
        <v>32.5</v>
      </c>
      <c r="O11" s="134">
        <v>37.5</v>
      </c>
      <c r="P11" s="160">
        <v>40</v>
      </c>
      <c r="Q11" s="141"/>
      <c r="R11" s="142">
        <v>37.5</v>
      </c>
      <c r="S11" s="64">
        <f t="shared" si="0"/>
        <v>0</v>
      </c>
      <c r="T11" s="143"/>
      <c r="U11" s="82" t="s">
        <v>304</v>
      </c>
    </row>
    <row r="12" spans="1:21" s="145" customFormat="1" ht="12.75">
      <c r="A12" s="133">
        <v>12</v>
      </c>
      <c r="B12" s="134">
        <v>1</v>
      </c>
      <c r="C12" s="134" t="s">
        <v>44</v>
      </c>
      <c r="D12" s="134" t="s">
        <v>31</v>
      </c>
      <c r="E12" s="149">
        <v>67.5</v>
      </c>
      <c r="F12" s="153" t="s">
        <v>361</v>
      </c>
      <c r="G12" s="135" t="s">
        <v>362</v>
      </c>
      <c r="H12" s="134" t="s">
        <v>23</v>
      </c>
      <c r="I12" s="134" t="s">
        <v>19</v>
      </c>
      <c r="J12" s="213">
        <v>30302</v>
      </c>
      <c r="K12" s="214" t="s">
        <v>92</v>
      </c>
      <c r="L12" s="138">
        <v>64.5</v>
      </c>
      <c r="M12" s="139"/>
      <c r="N12" s="134">
        <v>115</v>
      </c>
      <c r="O12" s="160">
        <v>122.5</v>
      </c>
      <c r="P12" s="134">
        <v>122.5</v>
      </c>
      <c r="Q12" s="141"/>
      <c r="R12" s="142">
        <v>122.5</v>
      </c>
      <c r="S12" s="64">
        <f t="shared" si="0"/>
        <v>0</v>
      </c>
      <c r="T12" s="143"/>
      <c r="U12" s="144"/>
    </row>
    <row r="13" spans="1:21" s="145" customFormat="1" ht="12.75">
      <c r="A13" s="133">
        <v>12</v>
      </c>
      <c r="B13" s="134">
        <v>1</v>
      </c>
      <c r="C13" s="134" t="s">
        <v>44</v>
      </c>
      <c r="D13" s="134" t="s">
        <v>31</v>
      </c>
      <c r="E13" s="149">
        <v>125</v>
      </c>
      <c r="F13" s="144" t="s">
        <v>96</v>
      </c>
      <c r="G13" s="149" t="s">
        <v>97</v>
      </c>
      <c r="H13" s="134" t="s">
        <v>23</v>
      </c>
      <c r="I13" s="134" t="s">
        <v>19</v>
      </c>
      <c r="J13" s="147" t="s">
        <v>98</v>
      </c>
      <c r="K13" s="214" t="s">
        <v>385</v>
      </c>
      <c r="L13" s="138">
        <v>110</v>
      </c>
      <c r="M13" s="139"/>
      <c r="N13" s="134">
        <v>100</v>
      </c>
      <c r="O13" s="134">
        <v>110</v>
      </c>
      <c r="P13" s="141">
        <v>117.5</v>
      </c>
      <c r="Q13" s="134"/>
      <c r="R13" s="142">
        <v>110</v>
      </c>
      <c r="S13" s="64">
        <f t="shared" si="0"/>
        <v>0</v>
      </c>
      <c r="T13" s="143"/>
      <c r="U13" s="144" t="s">
        <v>109</v>
      </c>
    </row>
    <row r="14" spans="1:21" s="145" customFormat="1" ht="12">
      <c r="A14" s="133">
        <v>12</v>
      </c>
      <c r="B14" s="134">
        <v>1</v>
      </c>
      <c r="C14" s="134" t="s">
        <v>44</v>
      </c>
      <c r="D14" s="134" t="s">
        <v>31</v>
      </c>
      <c r="E14" s="149">
        <v>125</v>
      </c>
      <c r="F14" s="144" t="s">
        <v>96</v>
      </c>
      <c r="G14" s="149" t="s">
        <v>97</v>
      </c>
      <c r="H14" s="134" t="s">
        <v>23</v>
      </c>
      <c r="I14" s="134" t="s">
        <v>19</v>
      </c>
      <c r="J14" s="147" t="s">
        <v>98</v>
      </c>
      <c r="K14" s="147" t="s">
        <v>99</v>
      </c>
      <c r="L14" s="138">
        <v>110</v>
      </c>
      <c r="M14" s="139"/>
      <c r="N14" s="134">
        <v>100</v>
      </c>
      <c r="O14" s="134">
        <v>110</v>
      </c>
      <c r="P14" s="141">
        <v>117.5</v>
      </c>
      <c r="Q14" s="134"/>
      <c r="R14" s="142">
        <v>110</v>
      </c>
      <c r="S14" s="139">
        <f t="shared" si="0"/>
        <v>0</v>
      </c>
      <c r="T14" s="143"/>
      <c r="U14" s="144" t="s">
        <v>100</v>
      </c>
    </row>
    <row r="15" spans="1:21" s="41" customFormat="1" ht="13.5" customHeight="1">
      <c r="A15" s="44"/>
      <c r="B15" s="71"/>
      <c r="C15" s="71"/>
      <c r="D15" s="71"/>
      <c r="E15" s="71"/>
      <c r="F15" s="48"/>
      <c r="G15" s="48" t="s">
        <v>45</v>
      </c>
      <c r="H15" s="48"/>
      <c r="I15" s="71"/>
      <c r="J15" s="74"/>
      <c r="K15" s="71"/>
      <c r="L15" s="75"/>
      <c r="M15" s="76"/>
      <c r="N15" s="71"/>
      <c r="O15" s="71"/>
      <c r="P15" s="71"/>
      <c r="Q15" s="71"/>
      <c r="R15" s="48"/>
      <c r="S15" s="64">
        <f t="shared" si="0"/>
        <v>0</v>
      </c>
      <c r="T15" s="47"/>
      <c r="U15" s="144" t="s">
        <v>69</v>
      </c>
    </row>
    <row r="16" spans="1:21" s="41" customFormat="1" ht="12.75">
      <c r="A16" s="44">
        <v>12</v>
      </c>
      <c r="B16" s="123">
        <v>1</v>
      </c>
      <c r="C16" s="123" t="s">
        <v>27</v>
      </c>
      <c r="D16" s="123" t="s">
        <v>31</v>
      </c>
      <c r="E16" s="67">
        <v>56</v>
      </c>
      <c r="F16" s="89" t="s">
        <v>426</v>
      </c>
      <c r="G16" s="81" t="s">
        <v>427</v>
      </c>
      <c r="H16" s="123" t="s">
        <v>23</v>
      </c>
      <c r="I16" s="123" t="s">
        <v>19</v>
      </c>
      <c r="J16" s="232">
        <v>32558</v>
      </c>
      <c r="K16" s="147" t="s">
        <v>70</v>
      </c>
      <c r="L16" s="46">
        <v>55.8</v>
      </c>
      <c r="M16" s="64"/>
      <c r="N16" s="123">
        <v>65</v>
      </c>
      <c r="O16" s="123">
        <v>75</v>
      </c>
      <c r="P16" s="123">
        <v>80</v>
      </c>
      <c r="Q16" s="123"/>
      <c r="R16" s="42">
        <v>80</v>
      </c>
      <c r="S16" s="64"/>
      <c r="T16" s="221"/>
      <c r="U16" s="123"/>
    </row>
    <row r="17" spans="1:21" s="145" customFormat="1" ht="12.75">
      <c r="A17" s="133">
        <v>12</v>
      </c>
      <c r="B17" s="134">
        <v>1</v>
      </c>
      <c r="C17" s="134" t="s">
        <v>27</v>
      </c>
      <c r="D17" s="134" t="s">
        <v>31</v>
      </c>
      <c r="E17" s="155">
        <v>60</v>
      </c>
      <c r="F17" s="153" t="s">
        <v>202</v>
      </c>
      <c r="G17" s="155" t="s">
        <v>132</v>
      </c>
      <c r="H17" s="134" t="s">
        <v>23</v>
      </c>
      <c r="I17" s="134" t="s">
        <v>19</v>
      </c>
      <c r="J17" s="159">
        <v>33979</v>
      </c>
      <c r="K17" s="147" t="s">
        <v>70</v>
      </c>
      <c r="L17" s="46">
        <v>59.55</v>
      </c>
      <c r="M17" s="139">
        <v>0.8199</v>
      </c>
      <c r="N17" s="123">
        <v>60</v>
      </c>
      <c r="O17" s="134">
        <v>62.5</v>
      </c>
      <c r="P17" s="141">
        <v>65</v>
      </c>
      <c r="Q17" s="134"/>
      <c r="R17" s="142">
        <v>62.5</v>
      </c>
      <c r="S17" s="139">
        <f t="shared" si="0"/>
        <v>51.24375</v>
      </c>
      <c r="T17" s="143"/>
      <c r="U17" s="134" t="s">
        <v>203</v>
      </c>
    </row>
    <row r="18" spans="1:21" s="41" customFormat="1" ht="12.75">
      <c r="A18" s="44">
        <v>12</v>
      </c>
      <c r="B18" s="123">
        <v>1</v>
      </c>
      <c r="C18" s="123" t="s">
        <v>27</v>
      </c>
      <c r="D18" s="123" t="s">
        <v>31</v>
      </c>
      <c r="E18" s="153">
        <v>67</v>
      </c>
      <c r="F18" s="153" t="s">
        <v>408</v>
      </c>
      <c r="G18" s="83" t="s">
        <v>120</v>
      </c>
      <c r="H18" s="134" t="s">
        <v>23</v>
      </c>
      <c r="I18" s="134" t="s">
        <v>19</v>
      </c>
      <c r="J18" s="159">
        <v>28965</v>
      </c>
      <c r="K18" s="147" t="s">
        <v>70</v>
      </c>
      <c r="L18" s="46">
        <v>67.35</v>
      </c>
      <c r="M18" s="139"/>
      <c r="N18" s="123">
        <v>47.5</v>
      </c>
      <c r="O18" s="123">
        <v>52.5</v>
      </c>
      <c r="P18" s="123">
        <v>55</v>
      </c>
      <c r="Q18" s="123"/>
      <c r="R18" s="42">
        <v>55</v>
      </c>
      <c r="S18" s="64">
        <f t="shared" si="0"/>
        <v>0</v>
      </c>
      <c r="T18" s="195"/>
      <c r="U18" s="134" t="s">
        <v>409</v>
      </c>
    </row>
    <row r="19" spans="1:21" s="41" customFormat="1" ht="12.75">
      <c r="A19" s="44"/>
      <c r="B19" s="71"/>
      <c r="C19" s="71"/>
      <c r="D19" s="71"/>
      <c r="E19" s="71"/>
      <c r="F19" s="48"/>
      <c r="G19" s="48" t="s">
        <v>47</v>
      </c>
      <c r="H19" s="123"/>
      <c r="I19" s="123"/>
      <c r="J19" s="74"/>
      <c r="K19" s="71"/>
      <c r="L19" s="75"/>
      <c r="M19" s="76"/>
      <c r="N19" s="71"/>
      <c r="O19" s="71"/>
      <c r="P19" s="71"/>
      <c r="Q19" s="71"/>
      <c r="R19" s="48"/>
      <c r="S19" s="64">
        <f t="shared" si="0"/>
        <v>0</v>
      </c>
      <c r="T19" s="223"/>
      <c r="U19" s="123"/>
    </row>
    <row r="20" spans="1:21" s="41" customFormat="1" ht="12.75">
      <c r="A20" s="44">
        <v>12</v>
      </c>
      <c r="B20" s="71">
        <v>1</v>
      </c>
      <c r="C20" s="123" t="s">
        <v>27</v>
      </c>
      <c r="D20" s="123" t="s">
        <v>31</v>
      </c>
      <c r="E20" s="67">
        <v>44</v>
      </c>
      <c r="F20" s="67" t="s">
        <v>190</v>
      </c>
      <c r="G20" s="81" t="s">
        <v>72</v>
      </c>
      <c r="H20" s="123" t="s">
        <v>23</v>
      </c>
      <c r="I20" s="123" t="s">
        <v>19</v>
      </c>
      <c r="J20" s="90">
        <v>39762</v>
      </c>
      <c r="K20" s="147" t="s">
        <v>419</v>
      </c>
      <c r="L20" s="46">
        <v>32</v>
      </c>
      <c r="M20" s="64">
        <v>1.3133</v>
      </c>
      <c r="N20" s="134">
        <v>35</v>
      </c>
      <c r="O20" s="160">
        <v>40</v>
      </c>
      <c r="P20" s="160">
        <v>40</v>
      </c>
      <c r="Q20" s="123"/>
      <c r="R20" s="42">
        <v>35</v>
      </c>
      <c r="S20" s="64">
        <f t="shared" si="0"/>
        <v>45.9655</v>
      </c>
      <c r="T20" s="223"/>
      <c r="U20" s="123" t="s">
        <v>420</v>
      </c>
    </row>
    <row r="21" spans="1:21" s="145" customFormat="1" ht="12">
      <c r="A21" s="133">
        <v>12</v>
      </c>
      <c r="B21" s="134">
        <v>1</v>
      </c>
      <c r="C21" s="134" t="s">
        <v>27</v>
      </c>
      <c r="D21" s="134" t="s">
        <v>31</v>
      </c>
      <c r="E21" s="153">
        <v>67.5</v>
      </c>
      <c r="F21" s="153" t="s">
        <v>161</v>
      </c>
      <c r="G21" s="149" t="s">
        <v>163</v>
      </c>
      <c r="H21" s="134" t="s">
        <v>23</v>
      </c>
      <c r="I21" s="134" t="s">
        <v>19</v>
      </c>
      <c r="J21" s="159">
        <v>12038</v>
      </c>
      <c r="K21" s="158" t="s">
        <v>162</v>
      </c>
      <c r="L21" s="138">
        <v>65.65</v>
      </c>
      <c r="M21" s="139">
        <v>1.5533</v>
      </c>
      <c r="N21" s="134">
        <v>57.5</v>
      </c>
      <c r="O21" s="134">
        <v>60</v>
      </c>
      <c r="P21" s="141"/>
      <c r="Q21" s="134"/>
      <c r="R21" s="142">
        <v>60</v>
      </c>
      <c r="S21" s="139">
        <f t="shared" si="0"/>
        <v>93.198</v>
      </c>
      <c r="T21" s="143"/>
      <c r="U21" s="144" t="s">
        <v>164</v>
      </c>
    </row>
    <row r="22" spans="1:21" s="145" customFormat="1" ht="12.75">
      <c r="A22" s="133">
        <v>12</v>
      </c>
      <c r="B22" s="134">
        <v>1</v>
      </c>
      <c r="C22" s="134" t="s">
        <v>27</v>
      </c>
      <c r="D22" s="123" t="s">
        <v>31</v>
      </c>
      <c r="E22" s="149">
        <v>75</v>
      </c>
      <c r="F22" s="177" t="s">
        <v>424</v>
      </c>
      <c r="G22" s="149" t="s">
        <v>425</v>
      </c>
      <c r="H22" s="134" t="s">
        <v>23</v>
      </c>
      <c r="I22" s="134" t="s">
        <v>19</v>
      </c>
      <c r="J22" s="159">
        <v>38434</v>
      </c>
      <c r="K22" s="147" t="s">
        <v>419</v>
      </c>
      <c r="L22" s="138">
        <v>71.95</v>
      </c>
      <c r="M22" s="139">
        <v>0.6867</v>
      </c>
      <c r="N22" s="134">
        <v>20</v>
      </c>
      <c r="O22" s="134">
        <v>30</v>
      </c>
      <c r="P22" s="134">
        <v>35</v>
      </c>
      <c r="Q22" s="134"/>
      <c r="R22" s="142">
        <v>35</v>
      </c>
      <c r="S22" s="64">
        <f t="shared" si="0"/>
        <v>24.034499999999998</v>
      </c>
      <c r="T22" s="143"/>
      <c r="U22" s="144" t="s">
        <v>331</v>
      </c>
    </row>
    <row r="23" spans="1:21" s="145" customFormat="1" ht="12">
      <c r="A23" s="133">
        <v>12</v>
      </c>
      <c r="B23" s="134">
        <v>1</v>
      </c>
      <c r="C23" s="134" t="s">
        <v>27</v>
      </c>
      <c r="D23" s="134" t="s">
        <v>31</v>
      </c>
      <c r="E23" s="149">
        <v>75</v>
      </c>
      <c r="F23" s="153" t="s">
        <v>313</v>
      </c>
      <c r="G23" s="149" t="s">
        <v>315</v>
      </c>
      <c r="H23" s="134" t="s">
        <v>23</v>
      </c>
      <c r="I23" s="134" t="s">
        <v>19</v>
      </c>
      <c r="J23" s="159" t="s">
        <v>314</v>
      </c>
      <c r="K23" s="144" t="s">
        <v>92</v>
      </c>
      <c r="L23" s="138">
        <v>72.65</v>
      </c>
      <c r="M23" s="139">
        <v>0.6812</v>
      </c>
      <c r="N23" s="134">
        <v>122.5</v>
      </c>
      <c r="O23" s="141">
        <v>127.5</v>
      </c>
      <c r="P23" s="141">
        <v>127.5</v>
      </c>
      <c r="Q23" s="134"/>
      <c r="R23" s="142">
        <v>122.5</v>
      </c>
      <c r="S23" s="139">
        <f t="shared" si="0"/>
        <v>83.447</v>
      </c>
      <c r="T23" s="143"/>
      <c r="U23" s="144" t="s">
        <v>316</v>
      </c>
    </row>
    <row r="24" spans="1:21" s="145" customFormat="1" ht="12.75" customHeight="1">
      <c r="A24" s="133">
        <v>12</v>
      </c>
      <c r="B24" s="134">
        <v>1</v>
      </c>
      <c r="C24" s="134" t="s">
        <v>27</v>
      </c>
      <c r="D24" s="134" t="s">
        <v>31</v>
      </c>
      <c r="E24" s="149">
        <v>82.5</v>
      </c>
      <c r="F24" s="144" t="s">
        <v>308</v>
      </c>
      <c r="G24" s="149" t="s">
        <v>309</v>
      </c>
      <c r="H24" s="134" t="s">
        <v>23</v>
      </c>
      <c r="I24" s="134" t="s">
        <v>19</v>
      </c>
      <c r="J24" s="147" t="s">
        <v>310</v>
      </c>
      <c r="K24" s="147" t="s">
        <v>311</v>
      </c>
      <c r="L24" s="138">
        <v>79.8</v>
      </c>
      <c r="M24" s="139">
        <v>0.6341</v>
      </c>
      <c r="N24" s="134">
        <v>100</v>
      </c>
      <c r="O24" s="160">
        <v>105</v>
      </c>
      <c r="P24" s="160">
        <v>105</v>
      </c>
      <c r="Q24" s="134"/>
      <c r="R24" s="142">
        <v>100</v>
      </c>
      <c r="S24" s="64">
        <f t="shared" si="0"/>
        <v>63.41</v>
      </c>
      <c r="T24" s="143"/>
      <c r="U24" s="144" t="s">
        <v>312</v>
      </c>
    </row>
    <row r="25" spans="1:21" s="145" customFormat="1" ht="12">
      <c r="A25" s="133">
        <v>12</v>
      </c>
      <c r="B25" s="134">
        <v>1</v>
      </c>
      <c r="C25" s="134" t="s">
        <v>27</v>
      </c>
      <c r="D25" s="134" t="s">
        <v>31</v>
      </c>
      <c r="E25" s="149">
        <v>90</v>
      </c>
      <c r="F25" s="144" t="s">
        <v>329</v>
      </c>
      <c r="G25" s="149" t="s">
        <v>194</v>
      </c>
      <c r="H25" s="134" t="s">
        <v>23</v>
      </c>
      <c r="I25" s="134" t="s">
        <v>19</v>
      </c>
      <c r="J25" s="147" t="s">
        <v>330</v>
      </c>
      <c r="K25" s="144" t="s">
        <v>274</v>
      </c>
      <c r="L25" s="138">
        <v>90</v>
      </c>
      <c r="M25" s="139">
        <v>0.5853</v>
      </c>
      <c r="N25" s="134">
        <v>100</v>
      </c>
      <c r="O25" s="134">
        <v>110</v>
      </c>
      <c r="P25" s="160">
        <v>117.5</v>
      </c>
      <c r="Q25" s="134"/>
      <c r="R25" s="142">
        <v>110</v>
      </c>
      <c r="S25" s="139">
        <f>R25*M25</f>
        <v>64.38300000000001</v>
      </c>
      <c r="T25" s="143"/>
      <c r="U25" s="144" t="s">
        <v>331</v>
      </c>
    </row>
    <row r="26" spans="1:21" s="145" customFormat="1" ht="12">
      <c r="A26" s="133">
        <v>12</v>
      </c>
      <c r="B26" s="134">
        <v>1</v>
      </c>
      <c r="C26" s="134" t="s">
        <v>27</v>
      </c>
      <c r="D26" s="134" t="s">
        <v>31</v>
      </c>
      <c r="E26" s="134">
        <v>90</v>
      </c>
      <c r="F26" s="144" t="s">
        <v>327</v>
      </c>
      <c r="G26" s="149" t="s">
        <v>71</v>
      </c>
      <c r="H26" s="134" t="s">
        <v>33</v>
      </c>
      <c r="I26" s="134" t="s">
        <v>19</v>
      </c>
      <c r="J26" s="147" t="s">
        <v>326</v>
      </c>
      <c r="K26" s="144" t="s">
        <v>92</v>
      </c>
      <c r="L26" s="138">
        <v>89.15</v>
      </c>
      <c r="M26" s="139">
        <v>0.5885</v>
      </c>
      <c r="N26" s="134">
        <v>172.5</v>
      </c>
      <c r="O26" s="134">
        <v>177.5</v>
      </c>
      <c r="P26" s="160">
        <v>182.5</v>
      </c>
      <c r="Q26" s="134"/>
      <c r="R26" s="142">
        <v>177.5</v>
      </c>
      <c r="S26" s="139">
        <f>R26*M26</f>
        <v>104.45875000000001</v>
      </c>
      <c r="T26" s="143">
        <v>1</v>
      </c>
      <c r="U26" s="144" t="s">
        <v>328</v>
      </c>
    </row>
    <row r="27" spans="1:21" s="145" customFormat="1" ht="12">
      <c r="A27" s="133">
        <v>12</v>
      </c>
      <c r="B27" s="134">
        <v>1</v>
      </c>
      <c r="C27" s="134" t="s">
        <v>27</v>
      </c>
      <c r="D27" s="134" t="s">
        <v>31</v>
      </c>
      <c r="E27" s="149">
        <v>90</v>
      </c>
      <c r="F27" s="144" t="s">
        <v>417</v>
      </c>
      <c r="G27" s="149" t="s">
        <v>418</v>
      </c>
      <c r="H27" s="134" t="s">
        <v>29</v>
      </c>
      <c r="I27" s="134" t="s">
        <v>19</v>
      </c>
      <c r="J27" s="147">
        <v>26971</v>
      </c>
      <c r="K27" s="147" t="s">
        <v>111</v>
      </c>
      <c r="L27" s="138">
        <v>85.65</v>
      </c>
      <c r="M27" s="139">
        <v>0.6279</v>
      </c>
      <c r="N27" s="134">
        <v>150</v>
      </c>
      <c r="O27" s="160">
        <v>160</v>
      </c>
      <c r="P27" s="160">
        <v>160</v>
      </c>
      <c r="Q27" s="134"/>
      <c r="R27" s="142">
        <v>150</v>
      </c>
      <c r="S27" s="139">
        <f t="shared" si="0"/>
        <v>94.185</v>
      </c>
      <c r="T27" s="143"/>
      <c r="U27" s="144" t="s">
        <v>69</v>
      </c>
    </row>
    <row r="28" spans="1:21" s="145" customFormat="1" ht="12">
      <c r="A28" s="133">
        <v>5</v>
      </c>
      <c r="B28" s="134">
        <v>2</v>
      </c>
      <c r="C28" s="134" t="s">
        <v>27</v>
      </c>
      <c r="D28" s="134" t="s">
        <v>31</v>
      </c>
      <c r="E28" s="149">
        <v>90</v>
      </c>
      <c r="F28" s="144" t="s">
        <v>112</v>
      </c>
      <c r="G28" s="149" t="s">
        <v>113</v>
      </c>
      <c r="H28" s="134" t="s">
        <v>23</v>
      </c>
      <c r="I28" s="134" t="s">
        <v>19</v>
      </c>
      <c r="J28" s="147">
        <v>31171</v>
      </c>
      <c r="K28" s="147" t="s">
        <v>92</v>
      </c>
      <c r="L28" s="138">
        <v>87.6</v>
      </c>
      <c r="M28" s="139">
        <v>0.5952</v>
      </c>
      <c r="N28" s="134">
        <v>167.5</v>
      </c>
      <c r="O28" s="134">
        <v>175</v>
      </c>
      <c r="P28" s="160">
        <v>182.5</v>
      </c>
      <c r="Q28" s="134"/>
      <c r="R28" s="142">
        <v>175</v>
      </c>
      <c r="S28" s="139">
        <f t="shared" si="0"/>
        <v>104.16</v>
      </c>
      <c r="T28" s="143">
        <v>2</v>
      </c>
      <c r="U28" s="144" t="s">
        <v>114</v>
      </c>
    </row>
    <row r="29" spans="1:21" s="145" customFormat="1" ht="12">
      <c r="A29" s="133">
        <v>5</v>
      </c>
      <c r="B29" s="134">
        <v>2</v>
      </c>
      <c r="C29" s="134" t="s">
        <v>27</v>
      </c>
      <c r="D29" s="134" t="s">
        <v>31</v>
      </c>
      <c r="E29" s="149">
        <v>90</v>
      </c>
      <c r="F29" s="144" t="s">
        <v>145</v>
      </c>
      <c r="G29" s="149" t="s">
        <v>146</v>
      </c>
      <c r="H29" s="134" t="s">
        <v>23</v>
      </c>
      <c r="I29" s="134" t="s">
        <v>19</v>
      </c>
      <c r="J29" s="147">
        <v>27635</v>
      </c>
      <c r="K29" s="147" t="s">
        <v>89</v>
      </c>
      <c r="L29" s="138">
        <v>88.4</v>
      </c>
      <c r="M29" s="139">
        <v>0.5971</v>
      </c>
      <c r="N29" s="134">
        <v>120</v>
      </c>
      <c r="O29" s="134">
        <v>130</v>
      </c>
      <c r="P29" s="160">
        <v>135</v>
      </c>
      <c r="Q29" s="134"/>
      <c r="R29" s="142">
        <v>130</v>
      </c>
      <c r="S29" s="139">
        <f>R29*M29</f>
        <v>77.62299999999999</v>
      </c>
      <c r="T29" s="143"/>
      <c r="U29" s="144" t="s">
        <v>147</v>
      </c>
    </row>
    <row r="30" spans="1:21" s="145" customFormat="1" ht="12">
      <c r="A30" s="133">
        <v>3</v>
      </c>
      <c r="B30" s="134">
        <v>3</v>
      </c>
      <c r="C30" s="134" t="s">
        <v>27</v>
      </c>
      <c r="D30" s="134" t="s">
        <v>31</v>
      </c>
      <c r="E30" s="149">
        <v>90</v>
      </c>
      <c r="F30" s="144" t="s">
        <v>167</v>
      </c>
      <c r="G30" s="149" t="s">
        <v>71</v>
      </c>
      <c r="H30" s="134" t="s">
        <v>23</v>
      </c>
      <c r="I30" s="134" t="s">
        <v>19</v>
      </c>
      <c r="J30" s="147">
        <v>31886</v>
      </c>
      <c r="K30" s="147" t="s">
        <v>92</v>
      </c>
      <c r="L30" s="138">
        <v>90</v>
      </c>
      <c r="M30" s="139">
        <v>0.5853</v>
      </c>
      <c r="N30" s="134">
        <v>142.5</v>
      </c>
      <c r="O30" s="160">
        <v>150</v>
      </c>
      <c r="P30" s="160">
        <v>155</v>
      </c>
      <c r="Q30" s="134"/>
      <c r="R30" s="142">
        <v>142.5</v>
      </c>
      <c r="S30" s="139">
        <f>R30*M30</f>
        <v>83.40525000000001</v>
      </c>
      <c r="T30" s="143"/>
      <c r="U30" s="144" t="s">
        <v>69</v>
      </c>
    </row>
    <row r="31" spans="1:21" s="145" customFormat="1" ht="12">
      <c r="A31" s="133">
        <v>12</v>
      </c>
      <c r="B31" s="134">
        <v>1</v>
      </c>
      <c r="C31" s="134" t="s">
        <v>27</v>
      </c>
      <c r="D31" s="134" t="s">
        <v>31</v>
      </c>
      <c r="E31" s="144">
        <v>90</v>
      </c>
      <c r="F31" s="149" t="s">
        <v>301</v>
      </c>
      <c r="G31" s="149" t="s">
        <v>71</v>
      </c>
      <c r="H31" s="134" t="s">
        <v>23</v>
      </c>
      <c r="I31" s="134" t="s">
        <v>19</v>
      </c>
      <c r="J31" s="150">
        <v>27227</v>
      </c>
      <c r="K31" s="151" t="s">
        <v>89</v>
      </c>
      <c r="L31" s="138">
        <v>89.5</v>
      </c>
      <c r="M31" s="139"/>
      <c r="N31" s="134">
        <v>140</v>
      </c>
      <c r="O31" s="134">
        <v>145</v>
      </c>
      <c r="P31" s="160">
        <v>150</v>
      </c>
      <c r="Q31" s="134"/>
      <c r="R31" s="142">
        <v>145</v>
      </c>
      <c r="S31" s="139">
        <f t="shared" si="0"/>
        <v>0</v>
      </c>
      <c r="T31" s="143"/>
      <c r="U31" s="144" t="s">
        <v>69</v>
      </c>
    </row>
    <row r="32" spans="1:21" s="145" customFormat="1" ht="12">
      <c r="A32" s="133"/>
      <c r="B32" s="134"/>
      <c r="C32" s="134" t="s">
        <v>27</v>
      </c>
      <c r="D32" s="134" t="s">
        <v>31</v>
      </c>
      <c r="E32" s="149">
        <v>90</v>
      </c>
      <c r="F32" s="144" t="s">
        <v>407</v>
      </c>
      <c r="G32" s="149" t="s">
        <v>72</v>
      </c>
      <c r="H32" s="134" t="s">
        <v>23</v>
      </c>
      <c r="I32" s="134" t="s">
        <v>19</v>
      </c>
      <c r="J32" s="147">
        <v>32103</v>
      </c>
      <c r="K32" s="151" t="s">
        <v>92</v>
      </c>
      <c r="L32" s="138">
        <v>89.9</v>
      </c>
      <c r="M32" s="139">
        <v>0.5857</v>
      </c>
      <c r="N32" s="160">
        <v>135</v>
      </c>
      <c r="O32" s="134">
        <v>135</v>
      </c>
      <c r="P32" s="141">
        <v>150</v>
      </c>
      <c r="Q32" s="134"/>
      <c r="R32" s="142">
        <v>135</v>
      </c>
      <c r="S32" s="139">
        <f t="shared" si="0"/>
        <v>79.0695</v>
      </c>
      <c r="T32" s="143"/>
      <c r="U32" s="144" t="s">
        <v>69</v>
      </c>
    </row>
    <row r="33" spans="1:21" s="145" customFormat="1" ht="12">
      <c r="A33" s="133">
        <v>12</v>
      </c>
      <c r="B33" s="134">
        <v>1</v>
      </c>
      <c r="C33" s="134" t="s">
        <v>27</v>
      </c>
      <c r="D33" s="134" t="s">
        <v>31</v>
      </c>
      <c r="E33" s="149">
        <v>100</v>
      </c>
      <c r="F33" s="144" t="s">
        <v>410</v>
      </c>
      <c r="G33" s="149" t="s">
        <v>411</v>
      </c>
      <c r="H33" s="134" t="s">
        <v>23</v>
      </c>
      <c r="I33" s="134" t="s">
        <v>19</v>
      </c>
      <c r="J33" s="147">
        <v>34624</v>
      </c>
      <c r="K33" s="151" t="s">
        <v>92</v>
      </c>
      <c r="L33" s="138" t="s">
        <v>412</v>
      </c>
      <c r="M33" s="139">
        <v>0.5563</v>
      </c>
      <c r="N33" s="134">
        <v>165</v>
      </c>
      <c r="O33" s="134">
        <v>175</v>
      </c>
      <c r="P33" s="141">
        <v>175</v>
      </c>
      <c r="Q33" s="134"/>
      <c r="R33" s="142">
        <v>175</v>
      </c>
      <c r="S33" s="139">
        <f t="shared" si="0"/>
        <v>97.3525</v>
      </c>
      <c r="T33" s="143"/>
      <c r="U33" s="144" t="s">
        <v>69</v>
      </c>
    </row>
    <row r="34" spans="1:21" s="145" customFormat="1" ht="12">
      <c r="A34" s="133">
        <v>3</v>
      </c>
      <c r="B34" s="134">
        <v>3</v>
      </c>
      <c r="C34" s="134" t="s">
        <v>27</v>
      </c>
      <c r="D34" s="134" t="s">
        <v>31</v>
      </c>
      <c r="E34" s="149">
        <v>100</v>
      </c>
      <c r="F34" s="144" t="s">
        <v>105</v>
      </c>
      <c r="G34" s="130" t="s">
        <v>106</v>
      </c>
      <c r="H34" s="134" t="s">
        <v>23</v>
      </c>
      <c r="I34" s="134" t="s">
        <v>19</v>
      </c>
      <c r="J34" s="157">
        <v>29749</v>
      </c>
      <c r="K34" s="151" t="s">
        <v>92</v>
      </c>
      <c r="L34" s="138">
        <v>99.8</v>
      </c>
      <c r="M34" s="139">
        <v>0.5545</v>
      </c>
      <c r="N34" s="140">
        <v>130</v>
      </c>
      <c r="O34" s="134">
        <v>145</v>
      </c>
      <c r="P34" s="160">
        <v>155</v>
      </c>
      <c r="Q34" s="134"/>
      <c r="R34" s="142">
        <v>145</v>
      </c>
      <c r="S34" s="139">
        <f t="shared" si="0"/>
        <v>80.4025</v>
      </c>
      <c r="T34" s="143"/>
      <c r="U34" s="144" t="s">
        <v>69</v>
      </c>
    </row>
    <row r="35" spans="1:21" s="145" customFormat="1" ht="12">
      <c r="A35" s="133">
        <v>12</v>
      </c>
      <c r="B35" s="134">
        <v>1</v>
      </c>
      <c r="C35" s="134" t="s">
        <v>27</v>
      </c>
      <c r="D35" s="134" t="s">
        <v>31</v>
      </c>
      <c r="E35" s="144">
        <v>100</v>
      </c>
      <c r="F35" s="144" t="s">
        <v>337</v>
      </c>
      <c r="G35" s="149" t="s">
        <v>277</v>
      </c>
      <c r="H35" s="134" t="s">
        <v>33</v>
      </c>
      <c r="I35" s="134" t="s">
        <v>19</v>
      </c>
      <c r="J35" s="147" t="s">
        <v>338</v>
      </c>
      <c r="K35" s="144" t="s">
        <v>230</v>
      </c>
      <c r="L35" s="138">
        <v>98.7</v>
      </c>
      <c r="M35" s="139"/>
      <c r="N35" s="134">
        <v>127.5</v>
      </c>
      <c r="O35" s="134">
        <v>132.5</v>
      </c>
      <c r="P35" s="141">
        <v>140</v>
      </c>
      <c r="Q35" s="134"/>
      <c r="R35" s="142">
        <v>132.5</v>
      </c>
      <c r="S35" s="139">
        <f t="shared" si="0"/>
        <v>0</v>
      </c>
      <c r="T35" s="143"/>
      <c r="U35" s="144" t="s">
        <v>278</v>
      </c>
    </row>
    <row r="36" spans="1:21" s="145" customFormat="1" ht="12">
      <c r="A36" s="133">
        <v>12</v>
      </c>
      <c r="B36" s="134">
        <v>1</v>
      </c>
      <c r="C36" s="134" t="s">
        <v>27</v>
      </c>
      <c r="D36" s="134" t="s">
        <v>31</v>
      </c>
      <c r="E36" s="149">
        <v>100</v>
      </c>
      <c r="F36" s="144" t="s">
        <v>413</v>
      </c>
      <c r="G36" s="149" t="s">
        <v>414</v>
      </c>
      <c r="H36" s="134" t="s">
        <v>23</v>
      </c>
      <c r="I36" s="134" t="s">
        <v>19</v>
      </c>
      <c r="J36" s="147">
        <v>28292</v>
      </c>
      <c r="K36" s="147" t="s">
        <v>89</v>
      </c>
      <c r="L36" s="138" t="s">
        <v>415</v>
      </c>
      <c r="M36" s="139">
        <v>0.5702</v>
      </c>
      <c r="N36" s="134">
        <v>125</v>
      </c>
      <c r="O36" s="134">
        <v>132.5</v>
      </c>
      <c r="P36" s="160">
        <v>137.5</v>
      </c>
      <c r="Q36" s="134"/>
      <c r="R36" s="142">
        <v>132.5</v>
      </c>
      <c r="S36" s="139">
        <f t="shared" si="0"/>
        <v>75.5515</v>
      </c>
      <c r="T36" s="143"/>
      <c r="U36" s="144" t="s">
        <v>416</v>
      </c>
    </row>
    <row r="37" spans="1:21" s="145" customFormat="1" ht="12">
      <c r="A37" s="133">
        <v>5</v>
      </c>
      <c r="B37" s="134">
        <v>2</v>
      </c>
      <c r="C37" s="134" t="s">
        <v>27</v>
      </c>
      <c r="D37" s="134" t="s">
        <v>31</v>
      </c>
      <c r="E37" s="144">
        <v>100</v>
      </c>
      <c r="F37" s="144" t="s">
        <v>175</v>
      </c>
      <c r="G37" s="146" t="s">
        <v>71</v>
      </c>
      <c r="H37" s="134" t="s">
        <v>50</v>
      </c>
      <c r="I37" s="134" t="s">
        <v>19</v>
      </c>
      <c r="J37" s="147">
        <v>33249</v>
      </c>
      <c r="K37" s="144" t="s">
        <v>92</v>
      </c>
      <c r="L37" s="138">
        <v>96.5</v>
      </c>
      <c r="M37" s="139">
        <v>0.5633</v>
      </c>
      <c r="N37" s="134">
        <v>155</v>
      </c>
      <c r="O37" s="134">
        <v>165</v>
      </c>
      <c r="P37" s="160">
        <v>175</v>
      </c>
      <c r="Q37" s="134"/>
      <c r="R37" s="142">
        <v>165</v>
      </c>
      <c r="S37" s="139">
        <f t="shared" si="0"/>
        <v>92.9445</v>
      </c>
      <c r="T37" s="143"/>
      <c r="U37" s="144" t="s">
        <v>176</v>
      </c>
    </row>
    <row r="38" spans="1:21" s="145" customFormat="1" ht="12">
      <c r="A38" s="133">
        <v>12</v>
      </c>
      <c r="B38" s="134">
        <v>1</v>
      </c>
      <c r="C38" s="134" t="s">
        <v>27</v>
      </c>
      <c r="D38" s="134" t="s">
        <v>31</v>
      </c>
      <c r="E38" s="144">
        <v>110</v>
      </c>
      <c r="F38" s="144" t="s">
        <v>421</v>
      </c>
      <c r="G38" s="149" t="s">
        <v>414</v>
      </c>
      <c r="H38" s="134" t="s">
        <v>23</v>
      </c>
      <c r="I38" s="134" t="s">
        <v>19</v>
      </c>
      <c r="J38" s="147">
        <v>28530</v>
      </c>
      <c r="K38" s="225" t="s">
        <v>157</v>
      </c>
      <c r="L38" s="138" t="s">
        <v>422</v>
      </c>
      <c r="M38" s="139">
        <v>0.5372</v>
      </c>
      <c r="N38" s="134">
        <v>165</v>
      </c>
      <c r="O38" s="134">
        <v>170</v>
      </c>
      <c r="P38" s="160">
        <v>172.5</v>
      </c>
      <c r="Q38" s="134"/>
      <c r="R38" s="142">
        <v>170</v>
      </c>
      <c r="S38" s="139">
        <f t="shared" si="0"/>
        <v>91.324</v>
      </c>
      <c r="T38" s="143"/>
      <c r="U38" s="144" t="s">
        <v>423</v>
      </c>
    </row>
    <row r="39" spans="1:21" s="145" customFormat="1" ht="12">
      <c r="A39" s="133"/>
      <c r="B39" s="134"/>
      <c r="C39" s="134" t="s">
        <v>27</v>
      </c>
      <c r="D39" s="134" t="s">
        <v>31</v>
      </c>
      <c r="E39" s="144">
        <v>110</v>
      </c>
      <c r="F39" s="144" t="s">
        <v>288</v>
      </c>
      <c r="G39" s="146" t="s">
        <v>289</v>
      </c>
      <c r="H39" s="134" t="s">
        <v>29</v>
      </c>
      <c r="I39" s="134" t="s">
        <v>19</v>
      </c>
      <c r="J39" s="147">
        <v>28147</v>
      </c>
      <c r="K39" s="144" t="s">
        <v>157</v>
      </c>
      <c r="L39" s="138">
        <v>108.35</v>
      </c>
      <c r="M39" s="139">
        <v>0.5402</v>
      </c>
      <c r="N39" s="160">
        <v>160</v>
      </c>
      <c r="O39" s="160">
        <v>160</v>
      </c>
      <c r="P39" s="160">
        <v>160</v>
      </c>
      <c r="Q39" s="134"/>
      <c r="R39" s="142">
        <v>0</v>
      </c>
      <c r="S39" s="139">
        <f t="shared" si="0"/>
        <v>0</v>
      </c>
      <c r="T39" s="143"/>
      <c r="U39" s="144" t="s">
        <v>290</v>
      </c>
    </row>
    <row r="40" spans="1:21" s="145" customFormat="1" ht="12.75">
      <c r="A40" s="133">
        <v>12</v>
      </c>
      <c r="B40" s="134">
        <v>1</v>
      </c>
      <c r="C40" s="134" t="s">
        <v>27</v>
      </c>
      <c r="D40" s="134" t="s">
        <v>31</v>
      </c>
      <c r="E40" s="149">
        <v>125</v>
      </c>
      <c r="F40" s="144" t="s">
        <v>276</v>
      </c>
      <c r="G40" s="146" t="s">
        <v>277</v>
      </c>
      <c r="H40" s="123" t="s">
        <v>33</v>
      </c>
      <c r="I40" s="134" t="s">
        <v>19</v>
      </c>
      <c r="J40" s="178">
        <v>34403</v>
      </c>
      <c r="K40" s="144" t="s">
        <v>70</v>
      </c>
      <c r="L40" s="138">
        <v>125</v>
      </c>
      <c r="M40" s="139">
        <v>0.521</v>
      </c>
      <c r="N40" s="134">
        <v>180</v>
      </c>
      <c r="O40" s="134">
        <v>190</v>
      </c>
      <c r="P40" s="134">
        <v>195</v>
      </c>
      <c r="Q40" s="134"/>
      <c r="R40" s="142">
        <v>195</v>
      </c>
      <c r="S40" s="139">
        <f t="shared" si="0"/>
        <v>101.595</v>
      </c>
      <c r="T40" s="143">
        <v>3</v>
      </c>
      <c r="U40" s="144" t="s">
        <v>278</v>
      </c>
    </row>
    <row r="41" spans="1:21" s="41" customFormat="1" ht="12.75">
      <c r="A41" s="44"/>
      <c r="B41" s="71"/>
      <c r="C41" s="71"/>
      <c r="D41" s="71"/>
      <c r="E41" s="71"/>
      <c r="F41" s="48"/>
      <c r="G41" s="48" t="s">
        <v>49</v>
      </c>
      <c r="H41" s="48"/>
      <c r="I41" s="71"/>
      <c r="J41" s="74"/>
      <c r="K41" s="71"/>
      <c r="L41" s="75"/>
      <c r="M41" s="76"/>
      <c r="N41" s="71"/>
      <c r="O41" s="71"/>
      <c r="P41" s="71"/>
      <c r="Q41" s="71"/>
      <c r="R41" s="48"/>
      <c r="S41" s="64">
        <f t="shared" si="0"/>
        <v>0</v>
      </c>
      <c r="T41" s="47"/>
      <c r="U41" s="43"/>
    </row>
    <row r="42" spans="1:21" s="41" customFormat="1" ht="12.75">
      <c r="A42" s="44">
        <v>12</v>
      </c>
      <c r="B42" s="123">
        <v>1</v>
      </c>
      <c r="C42" s="123" t="s">
        <v>30</v>
      </c>
      <c r="D42" s="123" t="s">
        <v>31</v>
      </c>
      <c r="E42" s="81">
        <v>67.5</v>
      </c>
      <c r="F42" s="81" t="s">
        <v>386</v>
      </c>
      <c r="G42" s="81" t="s">
        <v>166</v>
      </c>
      <c r="H42" s="123" t="s">
        <v>23</v>
      </c>
      <c r="I42" s="123" t="s">
        <v>19</v>
      </c>
      <c r="J42" s="86" t="s">
        <v>387</v>
      </c>
      <c r="K42" s="92" t="s">
        <v>70</v>
      </c>
      <c r="L42" s="46">
        <v>62.7</v>
      </c>
      <c r="M42" s="64">
        <v>0.7777</v>
      </c>
      <c r="N42" s="123">
        <v>100</v>
      </c>
      <c r="O42" s="161">
        <v>107.5</v>
      </c>
      <c r="P42" s="161">
        <v>107.5</v>
      </c>
      <c r="Q42" s="123"/>
      <c r="R42" s="42">
        <v>100</v>
      </c>
      <c r="S42" s="64">
        <f t="shared" si="0"/>
        <v>77.77</v>
      </c>
      <c r="T42" s="223"/>
      <c r="U42" s="82" t="s">
        <v>388</v>
      </c>
    </row>
    <row r="43" spans="1:21" s="41" customFormat="1" ht="12.75">
      <c r="A43" s="44">
        <v>12</v>
      </c>
      <c r="B43" s="123">
        <v>1</v>
      </c>
      <c r="C43" s="123" t="s">
        <v>30</v>
      </c>
      <c r="D43" s="123" t="s">
        <v>31</v>
      </c>
      <c r="E43" s="67">
        <v>75</v>
      </c>
      <c r="F43" s="67" t="s">
        <v>317</v>
      </c>
      <c r="G43" s="149" t="s">
        <v>72</v>
      </c>
      <c r="H43" s="123" t="s">
        <v>23</v>
      </c>
      <c r="I43" s="123" t="s">
        <v>19</v>
      </c>
      <c r="J43" s="90">
        <v>33333</v>
      </c>
      <c r="K43" s="92" t="s">
        <v>70</v>
      </c>
      <c r="L43" s="46">
        <v>73.65</v>
      </c>
      <c r="M43" s="64">
        <v>0.6737</v>
      </c>
      <c r="N43" s="123">
        <v>162.5</v>
      </c>
      <c r="O43" s="123">
        <v>165</v>
      </c>
      <c r="P43" s="70">
        <v>170</v>
      </c>
      <c r="Q43" s="123"/>
      <c r="R43" s="42">
        <v>165</v>
      </c>
      <c r="S43" s="64">
        <f aca="true" t="shared" si="1" ref="S43:S55">R43*M43</f>
        <v>111.1605</v>
      </c>
      <c r="T43" s="223">
        <v>2</v>
      </c>
      <c r="U43" s="67" t="s">
        <v>317</v>
      </c>
    </row>
    <row r="44" spans="1:21" s="41" customFormat="1" ht="12.75">
      <c r="A44" s="44">
        <v>12</v>
      </c>
      <c r="B44" s="123">
        <v>1</v>
      </c>
      <c r="C44" s="123" t="s">
        <v>30</v>
      </c>
      <c r="D44" s="123" t="s">
        <v>31</v>
      </c>
      <c r="E44" s="81">
        <v>90</v>
      </c>
      <c r="F44" s="81" t="s">
        <v>389</v>
      </c>
      <c r="G44" s="81" t="s">
        <v>166</v>
      </c>
      <c r="H44" s="123" t="s">
        <v>29</v>
      </c>
      <c r="I44" s="123" t="s">
        <v>19</v>
      </c>
      <c r="J44" s="86">
        <v>36918</v>
      </c>
      <c r="K44" s="144" t="s">
        <v>274</v>
      </c>
      <c r="L44" s="46">
        <v>82.9</v>
      </c>
      <c r="M44" s="64"/>
      <c r="N44" s="123">
        <v>95</v>
      </c>
      <c r="O44" s="123">
        <v>105</v>
      </c>
      <c r="P44" s="123">
        <v>115</v>
      </c>
      <c r="Q44" s="123"/>
      <c r="R44" s="42">
        <v>115</v>
      </c>
      <c r="S44" s="64">
        <f t="shared" si="1"/>
        <v>0</v>
      </c>
      <c r="T44" s="223"/>
      <c r="U44" s="82" t="s">
        <v>388</v>
      </c>
    </row>
    <row r="45" spans="1:21" s="41" customFormat="1" ht="12.75">
      <c r="A45" s="44">
        <v>12</v>
      </c>
      <c r="B45" s="123">
        <v>1</v>
      </c>
      <c r="C45" s="123" t="s">
        <v>30</v>
      </c>
      <c r="D45" s="123" t="s">
        <v>31</v>
      </c>
      <c r="E45" s="81">
        <v>82.5</v>
      </c>
      <c r="F45" s="81" t="s">
        <v>351</v>
      </c>
      <c r="G45" s="83" t="s">
        <v>71</v>
      </c>
      <c r="H45" s="123" t="s">
        <v>23</v>
      </c>
      <c r="I45" s="123" t="s">
        <v>19</v>
      </c>
      <c r="J45" s="86">
        <v>24599</v>
      </c>
      <c r="K45" s="117" t="s">
        <v>160</v>
      </c>
      <c r="L45" s="46">
        <v>81.6</v>
      </c>
      <c r="M45" s="64">
        <v>0.7514</v>
      </c>
      <c r="N45" s="123">
        <v>140</v>
      </c>
      <c r="O45" s="123">
        <v>142.5</v>
      </c>
      <c r="P45" s="123">
        <v>145</v>
      </c>
      <c r="Q45" s="123"/>
      <c r="R45" s="42">
        <v>145</v>
      </c>
      <c r="S45" s="64">
        <f t="shared" si="1"/>
        <v>108.95299999999999</v>
      </c>
      <c r="T45" s="223"/>
      <c r="U45" s="144" t="s">
        <v>69</v>
      </c>
    </row>
    <row r="46" spans="1:21" s="41" customFormat="1" ht="12.75">
      <c r="A46" s="44">
        <v>12</v>
      </c>
      <c r="B46" s="123">
        <v>1</v>
      </c>
      <c r="C46" s="123" t="s">
        <v>30</v>
      </c>
      <c r="D46" s="123" t="s">
        <v>31</v>
      </c>
      <c r="E46" s="81">
        <v>90</v>
      </c>
      <c r="F46" s="82" t="s">
        <v>352</v>
      </c>
      <c r="G46" s="83" t="s">
        <v>71</v>
      </c>
      <c r="H46" s="123" t="s">
        <v>23</v>
      </c>
      <c r="I46" s="123" t="s">
        <v>19</v>
      </c>
      <c r="J46" s="117">
        <v>23797</v>
      </c>
      <c r="K46" s="117" t="s">
        <v>160</v>
      </c>
      <c r="L46" s="46">
        <v>86.95</v>
      </c>
      <c r="M46" s="64">
        <v>0.7658</v>
      </c>
      <c r="N46" s="123">
        <v>145</v>
      </c>
      <c r="O46" s="123">
        <v>147.5</v>
      </c>
      <c r="P46" s="123">
        <v>150</v>
      </c>
      <c r="Q46" s="123"/>
      <c r="R46" s="42">
        <v>150</v>
      </c>
      <c r="S46" s="64">
        <f t="shared" si="1"/>
        <v>114.87</v>
      </c>
      <c r="T46" s="223"/>
      <c r="U46" s="144" t="s">
        <v>69</v>
      </c>
    </row>
    <row r="47" spans="1:21" s="41" customFormat="1" ht="12.75">
      <c r="A47" s="44">
        <v>5</v>
      </c>
      <c r="B47" s="123">
        <v>2</v>
      </c>
      <c r="C47" s="123" t="s">
        <v>30</v>
      </c>
      <c r="D47" s="123" t="s">
        <v>31</v>
      </c>
      <c r="E47" s="81">
        <v>90</v>
      </c>
      <c r="F47" s="82" t="s">
        <v>134</v>
      </c>
      <c r="G47" s="83" t="s">
        <v>71</v>
      </c>
      <c r="H47" s="123" t="s">
        <v>33</v>
      </c>
      <c r="I47" s="123" t="s">
        <v>19</v>
      </c>
      <c r="J47" s="117" t="s">
        <v>135</v>
      </c>
      <c r="K47" s="117" t="s">
        <v>111</v>
      </c>
      <c r="L47" s="46">
        <v>96.3</v>
      </c>
      <c r="M47" s="64"/>
      <c r="N47" s="123">
        <v>130</v>
      </c>
      <c r="O47" s="123">
        <v>142.5</v>
      </c>
      <c r="P47" s="123">
        <v>152.5</v>
      </c>
      <c r="Q47" s="123"/>
      <c r="R47" s="42">
        <v>152.5</v>
      </c>
      <c r="S47" s="64">
        <f t="shared" si="1"/>
        <v>0</v>
      </c>
      <c r="T47" s="223"/>
      <c r="U47" s="218" t="s">
        <v>136</v>
      </c>
    </row>
    <row r="48" spans="1:21" s="145" customFormat="1" ht="12.75">
      <c r="A48" s="133"/>
      <c r="B48" s="134"/>
      <c r="C48" s="134" t="s">
        <v>30</v>
      </c>
      <c r="D48" s="134" t="s">
        <v>31</v>
      </c>
      <c r="E48" s="134">
        <v>100</v>
      </c>
      <c r="F48" s="144" t="s">
        <v>359</v>
      </c>
      <c r="G48" s="146" t="s">
        <v>71</v>
      </c>
      <c r="H48" s="134" t="s">
        <v>23</v>
      </c>
      <c r="I48" s="134" t="s">
        <v>19</v>
      </c>
      <c r="J48" s="147">
        <v>29143</v>
      </c>
      <c r="K48" s="144" t="s">
        <v>92</v>
      </c>
      <c r="L48" s="138">
        <v>99.3</v>
      </c>
      <c r="M48" s="139"/>
      <c r="N48" s="141">
        <v>180</v>
      </c>
      <c r="O48" s="134"/>
      <c r="P48" s="141"/>
      <c r="Q48" s="134"/>
      <c r="R48" s="142">
        <v>0</v>
      </c>
      <c r="S48" s="64">
        <f t="shared" si="1"/>
        <v>0</v>
      </c>
      <c r="T48" s="143"/>
      <c r="U48" s="144" t="s">
        <v>359</v>
      </c>
    </row>
    <row r="49" spans="1:21" s="145" customFormat="1" ht="12.75">
      <c r="A49" s="133">
        <v>5</v>
      </c>
      <c r="B49" s="134">
        <v>2</v>
      </c>
      <c r="C49" s="134" t="s">
        <v>30</v>
      </c>
      <c r="D49" s="134" t="s">
        <v>31</v>
      </c>
      <c r="E49" s="144">
        <v>100</v>
      </c>
      <c r="F49" s="144" t="s">
        <v>349</v>
      </c>
      <c r="G49" s="146" t="s">
        <v>350</v>
      </c>
      <c r="H49" s="134" t="s">
        <v>23</v>
      </c>
      <c r="I49" s="134" t="s">
        <v>19</v>
      </c>
      <c r="J49" s="147">
        <v>30252</v>
      </c>
      <c r="K49" s="155" t="s">
        <v>92</v>
      </c>
      <c r="L49" s="138">
        <v>99.5</v>
      </c>
      <c r="M49" s="139">
        <v>0.5553</v>
      </c>
      <c r="N49" s="134">
        <v>165</v>
      </c>
      <c r="O49" s="160">
        <v>172.5</v>
      </c>
      <c r="P49" s="134"/>
      <c r="Q49" s="134"/>
      <c r="R49" s="142">
        <v>165</v>
      </c>
      <c r="S49" s="64">
        <f t="shared" si="1"/>
        <v>91.6245</v>
      </c>
      <c r="T49" s="143"/>
      <c r="U49" s="144" t="s">
        <v>69</v>
      </c>
    </row>
    <row r="50" spans="1:21" s="145" customFormat="1" ht="12">
      <c r="A50" s="133">
        <v>12</v>
      </c>
      <c r="B50" s="134">
        <v>1</v>
      </c>
      <c r="C50" s="134" t="s">
        <v>30</v>
      </c>
      <c r="D50" s="134" t="s">
        <v>31</v>
      </c>
      <c r="E50" s="144">
        <v>100</v>
      </c>
      <c r="F50" s="144" t="s">
        <v>281</v>
      </c>
      <c r="G50" s="146" t="s">
        <v>71</v>
      </c>
      <c r="H50" s="134" t="s">
        <v>75</v>
      </c>
      <c r="I50" s="134" t="s">
        <v>19</v>
      </c>
      <c r="J50" s="147">
        <v>26639</v>
      </c>
      <c r="K50" s="155" t="s">
        <v>111</v>
      </c>
      <c r="L50" s="138">
        <v>99.6</v>
      </c>
      <c r="M50" s="139">
        <v>0.5816</v>
      </c>
      <c r="N50" s="134">
        <v>170</v>
      </c>
      <c r="O50" s="160">
        <v>175</v>
      </c>
      <c r="P50" s="134"/>
      <c r="Q50" s="134"/>
      <c r="R50" s="142">
        <v>170</v>
      </c>
      <c r="S50" s="139">
        <f t="shared" si="1"/>
        <v>98.872</v>
      </c>
      <c r="T50" s="143"/>
      <c r="U50" s="144" t="s">
        <v>69</v>
      </c>
    </row>
    <row r="51" spans="1:21" s="145" customFormat="1" ht="12.75">
      <c r="A51" s="133">
        <v>12</v>
      </c>
      <c r="B51" s="134">
        <v>1</v>
      </c>
      <c r="C51" s="134" t="s">
        <v>30</v>
      </c>
      <c r="D51" s="134" t="s">
        <v>31</v>
      </c>
      <c r="E51" s="144">
        <v>100</v>
      </c>
      <c r="F51" s="144" t="s">
        <v>142</v>
      </c>
      <c r="G51" s="146" t="s">
        <v>71</v>
      </c>
      <c r="H51" s="134" t="s">
        <v>23</v>
      </c>
      <c r="I51" s="134" t="s">
        <v>19</v>
      </c>
      <c r="J51" s="147">
        <v>31723</v>
      </c>
      <c r="K51" s="144" t="s">
        <v>92</v>
      </c>
      <c r="L51" s="138">
        <v>98.65</v>
      </c>
      <c r="M51" s="64">
        <v>0.5573</v>
      </c>
      <c r="N51" s="134">
        <v>182.5</v>
      </c>
      <c r="O51" s="141">
        <v>187.5</v>
      </c>
      <c r="P51" s="141">
        <v>187.5</v>
      </c>
      <c r="Q51" s="134"/>
      <c r="R51" s="142">
        <v>182.5</v>
      </c>
      <c r="S51" s="139">
        <f t="shared" si="1"/>
        <v>101.70725</v>
      </c>
      <c r="T51" s="143"/>
      <c r="U51" s="144" t="s">
        <v>143</v>
      </c>
    </row>
    <row r="52" spans="1:21" s="145" customFormat="1" ht="12.75">
      <c r="A52" s="148">
        <v>5</v>
      </c>
      <c r="B52" s="134">
        <v>2</v>
      </c>
      <c r="C52" s="134" t="s">
        <v>30</v>
      </c>
      <c r="D52" s="134" t="s">
        <v>31</v>
      </c>
      <c r="E52" s="83">
        <v>110</v>
      </c>
      <c r="F52" s="82" t="s">
        <v>369</v>
      </c>
      <c r="G52" s="83" t="s">
        <v>370</v>
      </c>
      <c r="H52" s="91" t="s">
        <v>75</v>
      </c>
      <c r="I52" s="123" t="s">
        <v>19</v>
      </c>
      <c r="J52" s="117">
        <v>31382</v>
      </c>
      <c r="K52" s="67" t="s">
        <v>70</v>
      </c>
      <c r="L52" s="46">
        <v>108.5</v>
      </c>
      <c r="M52" s="64">
        <v>0.5384</v>
      </c>
      <c r="N52" s="134">
        <v>190</v>
      </c>
      <c r="O52" s="141">
        <v>202.5</v>
      </c>
      <c r="P52" s="141">
        <v>202.5</v>
      </c>
      <c r="Q52" s="134"/>
      <c r="R52" s="142">
        <v>190</v>
      </c>
      <c r="S52" s="139">
        <f t="shared" si="1"/>
        <v>102.29599999999999</v>
      </c>
      <c r="T52" s="143">
        <v>3</v>
      </c>
      <c r="U52" s="123" t="s">
        <v>371</v>
      </c>
    </row>
    <row r="53" spans="1:21" s="41" customFormat="1" ht="14.25">
      <c r="A53" s="217">
        <v>12</v>
      </c>
      <c r="B53" s="217">
        <v>1</v>
      </c>
      <c r="C53" s="123" t="s">
        <v>30</v>
      </c>
      <c r="D53" s="123" t="s">
        <v>31</v>
      </c>
      <c r="E53" s="92">
        <v>110</v>
      </c>
      <c r="F53" s="82" t="s">
        <v>131</v>
      </c>
      <c r="G53" s="83" t="s">
        <v>132</v>
      </c>
      <c r="H53" s="123" t="s">
        <v>23</v>
      </c>
      <c r="I53" s="123" t="s">
        <v>19</v>
      </c>
      <c r="J53" s="86" t="s">
        <v>133</v>
      </c>
      <c r="K53" s="92" t="s">
        <v>111</v>
      </c>
      <c r="L53" s="46">
        <v>108.2</v>
      </c>
      <c r="M53" s="64">
        <v>0.576</v>
      </c>
      <c r="N53" s="123">
        <v>180</v>
      </c>
      <c r="O53" s="141">
        <v>185</v>
      </c>
      <c r="P53" s="141">
        <v>185</v>
      </c>
      <c r="Q53" s="123"/>
      <c r="R53" s="42">
        <v>180</v>
      </c>
      <c r="S53" s="64">
        <f t="shared" si="1"/>
        <v>103.67999999999999</v>
      </c>
      <c r="T53" s="223"/>
      <c r="U53" s="82" t="s">
        <v>69</v>
      </c>
    </row>
    <row r="54" spans="1:21" s="145" customFormat="1" ht="12.75">
      <c r="A54" s="133">
        <v>12</v>
      </c>
      <c r="B54" s="134">
        <v>1</v>
      </c>
      <c r="C54" s="134" t="s">
        <v>30</v>
      </c>
      <c r="D54" s="134" t="s">
        <v>31</v>
      </c>
      <c r="E54" s="144">
        <v>110</v>
      </c>
      <c r="F54" s="144" t="s">
        <v>392</v>
      </c>
      <c r="G54" s="146" t="s">
        <v>71</v>
      </c>
      <c r="H54" s="134" t="s">
        <v>75</v>
      </c>
      <c r="I54" s="134" t="s">
        <v>19</v>
      </c>
      <c r="J54" s="147">
        <v>22241</v>
      </c>
      <c r="K54" s="92" t="s">
        <v>99</v>
      </c>
      <c r="L54" s="138">
        <v>107</v>
      </c>
      <c r="M54" s="139"/>
      <c r="N54" s="134">
        <v>110</v>
      </c>
      <c r="O54" s="141">
        <v>120</v>
      </c>
      <c r="P54" s="141">
        <v>120</v>
      </c>
      <c r="Q54" s="134"/>
      <c r="R54" s="142">
        <v>110</v>
      </c>
      <c r="S54" s="139">
        <f t="shared" si="1"/>
        <v>0</v>
      </c>
      <c r="T54" s="143"/>
      <c r="U54" s="144" t="s">
        <v>69</v>
      </c>
    </row>
    <row r="55" spans="1:21" s="145" customFormat="1" ht="12">
      <c r="A55" s="133">
        <v>12</v>
      </c>
      <c r="B55" s="134">
        <v>1</v>
      </c>
      <c r="C55" s="134" t="s">
        <v>30</v>
      </c>
      <c r="D55" s="134" t="s">
        <v>31</v>
      </c>
      <c r="E55" s="149">
        <v>110</v>
      </c>
      <c r="F55" s="149" t="s">
        <v>169</v>
      </c>
      <c r="G55" s="149" t="s">
        <v>72</v>
      </c>
      <c r="H55" s="134" t="s">
        <v>23</v>
      </c>
      <c r="I55" s="134" t="s">
        <v>19</v>
      </c>
      <c r="J55" s="147" t="s">
        <v>170</v>
      </c>
      <c r="K55" s="155" t="s">
        <v>89</v>
      </c>
      <c r="L55" s="138">
        <v>108.9</v>
      </c>
      <c r="M55" s="139"/>
      <c r="N55" s="134">
        <v>195</v>
      </c>
      <c r="O55" s="134">
        <v>207.5</v>
      </c>
      <c r="P55" s="134">
        <v>215</v>
      </c>
      <c r="Q55" s="134"/>
      <c r="R55" s="142">
        <v>215</v>
      </c>
      <c r="S55" s="139">
        <f t="shared" si="1"/>
        <v>0</v>
      </c>
      <c r="T55" s="143"/>
      <c r="U55" s="144" t="s">
        <v>390</v>
      </c>
    </row>
    <row r="56" spans="1:21" s="41" customFormat="1" ht="12.75">
      <c r="A56" s="133">
        <v>12</v>
      </c>
      <c r="B56" s="134">
        <v>1</v>
      </c>
      <c r="C56" s="134" t="s">
        <v>30</v>
      </c>
      <c r="D56" s="134" t="s">
        <v>31</v>
      </c>
      <c r="E56" s="149">
        <v>111</v>
      </c>
      <c r="F56" s="149" t="s">
        <v>169</v>
      </c>
      <c r="G56" s="149" t="s">
        <v>72</v>
      </c>
      <c r="H56" s="134" t="s">
        <v>23</v>
      </c>
      <c r="I56" s="134" t="s">
        <v>19</v>
      </c>
      <c r="J56" s="147" t="s">
        <v>391</v>
      </c>
      <c r="K56" s="144" t="s">
        <v>436</v>
      </c>
      <c r="L56" s="138">
        <v>108.9</v>
      </c>
      <c r="M56" s="139">
        <v>0.5378</v>
      </c>
      <c r="N56" s="134">
        <v>195</v>
      </c>
      <c r="O56" s="134">
        <v>207.5</v>
      </c>
      <c r="P56" s="134">
        <v>215</v>
      </c>
      <c r="Q56" s="134"/>
      <c r="R56" s="142">
        <v>215</v>
      </c>
      <c r="S56" s="139">
        <f>R56*M56</f>
        <v>115.62699999999998</v>
      </c>
      <c r="T56" s="143">
        <v>1</v>
      </c>
      <c r="U56" s="144" t="s">
        <v>390</v>
      </c>
    </row>
    <row r="57" spans="12:19" s="41" customFormat="1" ht="12.75">
      <c r="L57" s="56"/>
      <c r="M57" s="57"/>
      <c r="R57" s="59"/>
      <c r="S57" s="57"/>
    </row>
    <row r="58" spans="1:33" s="41" customFormat="1" ht="12.75">
      <c r="A58" s="54" t="s">
        <v>34</v>
      </c>
      <c r="F58" s="55" t="s">
        <v>48</v>
      </c>
      <c r="J58" s="56"/>
      <c r="K58" s="57"/>
      <c r="M58" s="58"/>
      <c r="N58" s="58"/>
      <c r="P58" s="59"/>
      <c r="Q58" s="57"/>
      <c r="V58" s="59"/>
      <c r="W58" s="57"/>
      <c r="X58" s="59"/>
      <c r="Y58" s="57"/>
      <c r="AA58" s="58"/>
      <c r="AD58" s="59"/>
      <c r="AE58" s="57"/>
      <c r="AF58" s="59"/>
      <c r="AG58" s="57"/>
    </row>
    <row r="59" spans="1:33" s="41" customFormat="1" ht="12.75">
      <c r="A59" s="54" t="s">
        <v>35</v>
      </c>
      <c r="F59" s="55" t="s">
        <v>68</v>
      </c>
      <c r="J59" s="56"/>
      <c r="K59" s="57"/>
      <c r="M59" s="58"/>
      <c r="N59" s="58"/>
      <c r="P59" s="59"/>
      <c r="Q59" s="57"/>
      <c r="V59" s="59"/>
      <c r="W59" s="57"/>
      <c r="X59" s="59"/>
      <c r="Y59" s="57"/>
      <c r="AA59" s="58"/>
      <c r="AD59" s="59"/>
      <c r="AE59" s="57"/>
      <c r="AF59" s="59"/>
      <c r="AG59" s="57"/>
    </row>
    <row r="60" spans="1:33" s="41" customFormat="1" ht="12.75">
      <c r="A60" s="54" t="s">
        <v>36</v>
      </c>
      <c r="F60" s="55" t="s">
        <v>65</v>
      </c>
      <c r="J60" s="56"/>
      <c r="K60" s="57"/>
      <c r="M60" s="58"/>
      <c r="N60" s="58"/>
      <c r="P60" s="59"/>
      <c r="Q60" s="57"/>
      <c r="V60" s="59"/>
      <c r="W60" s="57"/>
      <c r="X60" s="59"/>
      <c r="Y60" s="57"/>
      <c r="AA60" s="58"/>
      <c r="AD60" s="59"/>
      <c r="AE60" s="57"/>
      <c r="AF60" s="59"/>
      <c r="AG60" s="57"/>
    </row>
    <row r="61" spans="1:33" s="41" customFormat="1" ht="12.75">
      <c r="A61" s="54" t="s">
        <v>38</v>
      </c>
      <c r="F61" s="55" t="s">
        <v>64</v>
      </c>
      <c r="J61" s="56"/>
      <c r="K61" s="57"/>
      <c r="M61" s="58"/>
      <c r="N61" s="58"/>
      <c r="P61" s="59"/>
      <c r="Q61" s="57"/>
      <c r="V61" s="59"/>
      <c r="W61" s="57"/>
      <c r="X61" s="59"/>
      <c r="Y61" s="57"/>
      <c r="AA61" s="58"/>
      <c r="AD61" s="59"/>
      <c r="AE61" s="57"/>
      <c r="AF61" s="59"/>
      <c r="AG61" s="57"/>
    </row>
    <row r="62" spans="1:33" s="41" customFormat="1" ht="12.75">
      <c r="A62" s="54" t="s">
        <v>37</v>
      </c>
      <c r="F62" s="55" t="s">
        <v>39</v>
      </c>
      <c r="J62" s="56"/>
      <c r="K62" s="57"/>
      <c r="M62" s="58"/>
      <c r="N62" s="58"/>
      <c r="P62" s="59"/>
      <c r="Q62" s="57"/>
      <c r="V62" s="59"/>
      <c r="W62" s="57"/>
      <c r="X62" s="59"/>
      <c r="Y62" s="57"/>
      <c r="AA62" s="58"/>
      <c r="AD62" s="59"/>
      <c r="AE62" s="57"/>
      <c r="AF62" s="59"/>
      <c r="AG62" s="57"/>
    </row>
    <row r="63" spans="1:33" s="41" customFormat="1" ht="12.75">
      <c r="A63" s="54" t="s">
        <v>66</v>
      </c>
      <c r="F63" s="55" t="s">
        <v>41</v>
      </c>
      <c r="J63" s="56"/>
      <c r="K63" s="57"/>
      <c r="M63" s="58"/>
      <c r="N63" s="58"/>
      <c r="P63" s="59"/>
      <c r="Q63" s="57"/>
      <c r="V63" s="59"/>
      <c r="W63" s="57"/>
      <c r="X63" s="59"/>
      <c r="Y63" s="57"/>
      <c r="AA63" s="58"/>
      <c r="AD63" s="59"/>
      <c r="AE63" s="57"/>
      <c r="AF63" s="59"/>
      <c r="AG63" s="57"/>
    </row>
    <row r="64" spans="1:33" s="41" customFormat="1" ht="12.75">
      <c r="A64" s="54" t="s">
        <v>67</v>
      </c>
      <c r="F64" s="55" t="s">
        <v>40</v>
      </c>
      <c r="J64" s="56"/>
      <c r="K64" s="57"/>
      <c r="M64" s="58"/>
      <c r="N64" s="58"/>
      <c r="P64" s="59"/>
      <c r="Q64" s="57"/>
      <c r="V64" s="59"/>
      <c r="W64" s="57"/>
      <c r="X64" s="59"/>
      <c r="Y64" s="57"/>
      <c r="AA64" s="58"/>
      <c r="AD64" s="59"/>
      <c r="AE64" s="57"/>
      <c r="AF64" s="59"/>
      <c r="AG64" s="57"/>
    </row>
    <row r="65" spans="1:33" s="41" customFormat="1" ht="12.75">
      <c r="A65" s="54"/>
      <c r="F65" s="55"/>
      <c r="J65" s="56"/>
      <c r="K65" s="57"/>
      <c r="M65" s="58"/>
      <c r="N65" s="58"/>
      <c r="P65" s="59"/>
      <c r="Q65" s="57"/>
      <c r="V65" s="59"/>
      <c r="W65" s="57"/>
      <c r="X65" s="59"/>
      <c r="Y65" s="57"/>
      <c r="AA65" s="58"/>
      <c r="AD65" s="59"/>
      <c r="AE65" s="57"/>
      <c r="AF65" s="59"/>
      <c r="AG65" s="57"/>
    </row>
    <row r="66" spans="1:33" s="41" customFormat="1" ht="12.75">
      <c r="A66" s="54"/>
      <c r="F66" s="55"/>
      <c r="J66" s="56"/>
      <c r="K66" s="57"/>
      <c r="M66" s="58"/>
      <c r="N66" s="58"/>
      <c r="P66" s="59"/>
      <c r="Q66" s="57"/>
      <c r="V66" s="59"/>
      <c r="W66" s="57"/>
      <c r="X66" s="59"/>
      <c r="Y66" s="57"/>
      <c r="AA66" s="58"/>
      <c r="AD66" s="59"/>
      <c r="AE66" s="57"/>
      <c r="AF66" s="59"/>
      <c r="AG66" s="57"/>
    </row>
    <row r="67" spans="1:33" s="41" customFormat="1" ht="12.75">
      <c r="A67" s="54"/>
      <c r="F67" s="55"/>
      <c r="J67" s="56"/>
      <c r="K67" s="57"/>
      <c r="M67" s="58"/>
      <c r="N67" s="58"/>
      <c r="P67" s="59"/>
      <c r="Q67" s="57"/>
      <c r="V67" s="59"/>
      <c r="W67" s="57"/>
      <c r="X67" s="59"/>
      <c r="Y67" s="57"/>
      <c r="AA67" s="58"/>
      <c r="AD67" s="59"/>
      <c r="AE67" s="57"/>
      <c r="AF67" s="59"/>
      <c r="AG67" s="57"/>
    </row>
    <row r="68" spans="10:33" s="41" customFormat="1" ht="12.75">
      <c r="J68" s="56"/>
      <c r="K68" s="57"/>
      <c r="M68" s="58"/>
      <c r="N68" s="58"/>
      <c r="P68" s="59"/>
      <c r="Q68" s="57"/>
      <c r="V68" s="59"/>
      <c r="W68" s="57"/>
      <c r="X68" s="59"/>
      <c r="Y68" s="57"/>
      <c r="AA68" s="58"/>
      <c r="AD68" s="59"/>
      <c r="AE68" s="57"/>
      <c r="AF68" s="59"/>
      <c r="AG68" s="57"/>
    </row>
    <row r="69" spans="10:33" s="41" customFormat="1" ht="12.75">
      <c r="J69" s="56"/>
      <c r="K69" s="57"/>
      <c r="M69" s="58"/>
      <c r="N69" s="58"/>
      <c r="P69" s="59"/>
      <c r="Q69" s="57"/>
      <c r="V69" s="59"/>
      <c r="W69" s="57"/>
      <c r="X69" s="59"/>
      <c r="Y69" s="57"/>
      <c r="AA69" s="58"/>
      <c r="AD69" s="59"/>
      <c r="AE69" s="57"/>
      <c r="AF69" s="59"/>
      <c r="AG69" s="57"/>
    </row>
    <row r="70" spans="10:33" ht="12.75">
      <c r="J70" s="6"/>
      <c r="K70" s="10"/>
      <c r="L70" s="5"/>
      <c r="M70" s="1"/>
      <c r="N70" s="1"/>
      <c r="P70" s="8"/>
      <c r="Q70" s="10"/>
      <c r="S70" s="5"/>
      <c r="V70" s="8"/>
      <c r="W70" s="10"/>
      <c r="X70" s="8"/>
      <c r="Y70" s="10"/>
      <c r="AA70" s="1"/>
      <c r="AD70" s="8"/>
      <c r="AE70" s="10"/>
      <c r="AF70" s="8"/>
      <c r="AG70" s="10"/>
    </row>
    <row r="71" spans="10:33" ht="12.75">
      <c r="J71" s="6"/>
      <c r="K71" s="10"/>
      <c r="L71" s="5"/>
      <c r="M71" s="1"/>
      <c r="N71" s="1"/>
      <c r="P71" s="8"/>
      <c r="Q71" s="10"/>
      <c r="S71" s="5"/>
      <c r="V71" s="8"/>
      <c r="W71" s="10"/>
      <c r="X71" s="8"/>
      <c r="Y71" s="10"/>
      <c r="AA71" s="1"/>
      <c r="AD71" s="8"/>
      <c r="AE71" s="10"/>
      <c r="AF71" s="8"/>
      <c r="AG71" s="10"/>
    </row>
    <row r="72" spans="10:33" ht="12.75">
      <c r="J72" s="6"/>
      <c r="K72" s="10"/>
      <c r="L72" s="5"/>
      <c r="M72" s="1"/>
      <c r="N72" s="1"/>
      <c r="P72" s="8"/>
      <c r="Q72" s="10"/>
      <c r="S72" s="5"/>
      <c r="V72" s="8"/>
      <c r="W72" s="10"/>
      <c r="X72" s="8"/>
      <c r="Y72" s="10"/>
      <c r="AA72" s="1"/>
      <c r="AD72" s="8"/>
      <c r="AE72" s="10"/>
      <c r="AF72" s="8"/>
      <c r="AG72" s="10"/>
    </row>
    <row r="73" spans="10:33" ht="12.75">
      <c r="J73" s="6"/>
      <c r="K73" s="10"/>
      <c r="L73" s="5"/>
      <c r="M73" s="1"/>
      <c r="N73" s="1"/>
      <c r="P73" s="8"/>
      <c r="Q73" s="10"/>
      <c r="S73" s="5"/>
      <c r="V73" s="8"/>
      <c r="W73" s="10"/>
      <c r="X73" s="8"/>
      <c r="Y73" s="10"/>
      <c r="AA73" s="1"/>
      <c r="AD73" s="8"/>
      <c r="AE73" s="10"/>
      <c r="AF73" s="8"/>
      <c r="AG73" s="10"/>
    </row>
    <row r="74" spans="10:33" ht="12.75">
      <c r="J74" s="6"/>
      <c r="K74" s="10"/>
      <c r="L74" s="5"/>
      <c r="M74" s="1"/>
      <c r="N74" s="1"/>
      <c r="P74" s="8"/>
      <c r="Q74" s="10"/>
      <c r="S74" s="5"/>
      <c r="V74" s="8"/>
      <c r="W74" s="10"/>
      <c r="X74" s="8"/>
      <c r="Y74" s="10"/>
      <c r="AA74" s="1"/>
      <c r="AD74" s="8"/>
      <c r="AE74" s="10"/>
      <c r="AF74" s="8"/>
      <c r="AG74" s="10"/>
    </row>
    <row r="75" spans="10:33" ht="12.75">
      <c r="J75" s="6"/>
      <c r="K75" s="10"/>
      <c r="L75" s="5"/>
      <c r="M75" s="1"/>
      <c r="N75" s="1"/>
      <c r="P75" s="8"/>
      <c r="Q75" s="10"/>
      <c r="S75" s="5"/>
      <c r="V75" s="8"/>
      <c r="W75" s="10"/>
      <c r="X75" s="8"/>
      <c r="Y75" s="10"/>
      <c r="AA75" s="1"/>
      <c r="AD75" s="8"/>
      <c r="AE75" s="10"/>
      <c r="AF75" s="8"/>
      <c r="AG75" s="10"/>
    </row>
    <row r="76" spans="10:33" ht="12.75">
      <c r="J76" s="6"/>
      <c r="K76" s="10"/>
      <c r="L76" s="5"/>
      <c r="M76" s="1"/>
      <c r="N76" s="1"/>
      <c r="P76" s="8"/>
      <c r="Q76" s="10"/>
      <c r="S76" s="5"/>
      <c r="V76" s="8"/>
      <c r="W76" s="10"/>
      <c r="X76" s="8"/>
      <c r="Y76" s="10"/>
      <c r="AA76" s="1"/>
      <c r="AD76" s="8"/>
      <c r="AE76" s="10"/>
      <c r="AF76" s="8"/>
      <c r="AG76" s="10"/>
    </row>
  </sheetData>
  <sheetProtection/>
  <mergeCells count="16">
    <mergeCell ref="H3:H4"/>
    <mergeCell ref="I3:I4"/>
    <mergeCell ref="J3:J4"/>
    <mergeCell ref="K3:K4"/>
    <mergeCell ref="L3:L4"/>
    <mergeCell ref="M3:M4"/>
    <mergeCell ref="A3:A4"/>
    <mergeCell ref="B3:B4"/>
    <mergeCell ref="U3:U4"/>
    <mergeCell ref="C3:C4"/>
    <mergeCell ref="D3:D4"/>
    <mergeCell ref="E3:E4"/>
    <mergeCell ref="F3:F4"/>
    <mergeCell ref="G3:G4"/>
    <mergeCell ref="N3:S3"/>
    <mergeCell ref="T3:T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L28">
      <selection activeCell="V33" sqref="V33"/>
    </sheetView>
  </sheetViews>
  <sheetFormatPr defaultColWidth="9.00390625" defaultRowHeight="12.75"/>
  <cols>
    <col min="1" max="1" width="4.875" style="5" bestFit="1" customWidth="1"/>
    <col min="2" max="2" width="5.75390625" style="5" customWidth="1"/>
    <col min="3" max="3" width="6.00390625" style="5" bestFit="1" customWidth="1"/>
    <col min="4" max="4" width="5.625" style="5" customWidth="1"/>
    <col min="5" max="5" width="8.875" style="5" customWidth="1"/>
    <col min="6" max="6" width="6.125" style="5" customWidth="1"/>
    <col min="7" max="7" width="25.25390625" style="5" customWidth="1"/>
    <col min="8" max="8" width="28.25390625" style="5" customWidth="1"/>
    <col min="9" max="9" width="21.875" style="5" bestFit="1" customWidth="1"/>
    <col min="10" max="10" width="12.625" style="5" bestFit="1" customWidth="1"/>
    <col min="11" max="11" width="11.625" style="5" customWidth="1"/>
    <col min="12" max="12" width="14.125" style="5" customWidth="1"/>
    <col min="13" max="13" width="7.625" style="6" bestFit="1" customWidth="1"/>
    <col min="14" max="14" width="7.375" style="10" bestFit="1" customWidth="1"/>
    <col min="15" max="17" width="6.00390625" style="5" bestFit="1" customWidth="1"/>
    <col min="18" max="18" width="2.75390625" style="5" customWidth="1"/>
    <col min="19" max="19" width="6.625" style="5" bestFit="1" customWidth="1"/>
    <col min="20" max="20" width="13.125" style="10" customWidth="1"/>
    <col min="21" max="21" width="11.125" style="5" customWidth="1"/>
    <col min="22" max="22" width="23.875" style="5" customWidth="1"/>
    <col min="23" max="16384" width="9.125" style="5" customWidth="1"/>
  </cols>
  <sheetData>
    <row r="1" spans="1:34" ht="20.25">
      <c r="A1" s="18" t="s">
        <v>81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20" s="19" customFormat="1" ht="21" thickBot="1">
      <c r="D2" s="13"/>
      <c r="G2" s="20"/>
      <c r="H2" s="2"/>
      <c r="I2" s="20"/>
      <c r="J2" s="2"/>
      <c r="K2" s="20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243" t="s">
        <v>18</v>
      </c>
      <c r="B3" s="243" t="s">
        <v>8</v>
      </c>
      <c r="C3" s="243" t="s">
        <v>76</v>
      </c>
      <c r="D3" s="245" t="s">
        <v>24</v>
      </c>
      <c r="E3" s="245" t="s">
        <v>25</v>
      </c>
      <c r="F3" s="245" t="s">
        <v>2</v>
      </c>
      <c r="G3" s="245" t="s">
        <v>3</v>
      </c>
      <c r="H3" s="245" t="s">
        <v>20</v>
      </c>
      <c r="I3" s="245" t="s">
        <v>10</v>
      </c>
      <c r="J3" s="245" t="s">
        <v>11</v>
      </c>
      <c r="K3" s="245" t="s">
        <v>7</v>
      </c>
      <c r="L3" s="245" t="s">
        <v>4</v>
      </c>
      <c r="M3" s="247" t="s">
        <v>1</v>
      </c>
      <c r="N3" s="249" t="s">
        <v>0</v>
      </c>
      <c r="O3" s="255" t="s">
        <v>26</v>
      </c>
      <c r="P3" s="255"/>
      <c r="Q3" s="255"/>
      <c r="R3" s="255"/>
      <c r="S3" s="255"/>
      <c r="T3" s="255"/>
      <c r="U3" s="256" t="s">
        <v>9</v>
      </c>
      <c r="V3" s="253" t="s">
        <v>46</v>
      </c>
    </row>
    <row r="4" spans="1:22" s="7" customFormat="1" ht="13.5" customHeight="1" thickBot="1">
      <c r="A4" s="244"/>
      <c r="B4" s="244"/>
      <c r="C4" s="244"/>
      <c r="D4" s="246"/>
      <c r="E4" s="246"/>
      <c r="F4" s="246"/>
      <c r="G4" s="246"/>
      <c r="H4" s="246"/>
      <c r="I4" s="246"/>
      <c r="J4" s="246"/>
      <c r="K4" s="246"/>
      <c r="L4" s="246"/>
      <c r="M4" s="248"/>
      <c r="N4" s="250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257"/>
      <c r="V4" s="258"/>
    </row>
    <row r="5" spans="1:22" s="7" customFormat="1" ht="17.25" customHeight="1">
      <c r="A5" s="102"/>
      <c r="B5" s="103"/>
      <c r="C5" s="103"/>
      <c r="D5" s="104"/>
      <c r="E5" s="104"/>
      <c r="F5" s="104"/>
      <c r="G5" s="104"/>
      <c r="H5" s="48" t="s">
        <v>174</v>
      </c>
      <c r="I5" s="104"/>
      <c r="J5" s="104"/>
      <c r="K5" s="104"/>
      <c r="L5" s="104"/>
      <c r="M5" s="105"/>
      <c r="N5" s="106"/>
      <c r="O5" s="107"/>
      <c r="P5" s="107"/>
      <c r="Q5" s="107"/>
      <c r="R5" s="107"/>
      <c r="S5" s="108"/>
      <c r="T5" s="109"/>
      <c r="U5" s="110"/>
      <c r="V5" s="111"/>
    </row>
    <row r="6" spans="1:22" s="171" customFormat="1" ht="13.5" customHeight="1">
      <c r="A6" s="163">
        <v>12</v>
      </c>
      <c r="B6" s="164">
        <v>1</v>
      </c>
      <c r="C6" s="134">
        <v>2</v>
      </c>
      <c r="D6" s="134" t="s">
        <v>27</v>
      </c>
      <c r="E6" s="134" t="s">
        <v>31</v>
      </c>
      <c r="F6" s="165">
        <v>60</v>
      </c>
      <c r="G6" s="165" t="s">
        <v>173</v>
      </c>
      <c r="H6" s="166" t="s">
        <v>72</v>
      </c>
      <c r="I6" s="134" t="s">
        <v>23</v>
      </c>
      <c r="J6" s="134" t="s">
        <v>19</v>
      </c>
      <c r="K6" s="172">
        <v>27234</v>
      </c>
      <c r="L6" s="117" t="s">
        <v>89</v>
      </c>
      <c r="M6" s="167">
        <v>59.75</v>
      </c>
      <c r="N6" s="168">
        <v>0.8409</v>
      </c>
      <c r="O6" s="169">
        <v>115</v>
      </c>
      <c r="P6" s="169">
        <v>120</v>
      </c>
      <c r="Q6" s="226">
        <v>127.5</v>
      </c>
      <c r="R6" s="169"/>
      <c r="S6" s="169">
        <v>120</v>
      </c>
      <c r="T6" s="64">
        <f>S6*N6</f>
        <v>100.908</v>
      </c>
      <c r="U6" s="170"/>
      <c r="V6" s="144" t="s">
        <v>400</v>
      </c>
    </row>
    <row r="7" spans="1:22" s="59" customFormat="1" ht="13.5" customHeight="1">
      <c r="A7" s="44">
        <v>12</v>
      </c>
      <c r="B7" s="196">
        <v>1</v>
      </c>
      <c r="C7" s="123">
        <v>2</v>
      </c>
      <c r="D7" s="123" t="s">
        <v>27</v>
      </c>
      <c r="E7" s="123" t="s">
        <v>31</v>
      </c>
      <c r="F7" s="67">
        <v>67.5</v>
      </c>
      <c r="G7" s="67" t="s">
        <v>122</v>
      </c>
      <c r="H7" s="81" t="s">
        <v>120</v>
      </c>
      <c r="I7" s="123" t="s">
        <v>23</v>
      </c>
      <c r="J7" s="123" t="s">
        <v>19</v>
      </c>
      <c r="K7" s="90" t="s">
        <v>123</v>
      </c>
      <c r="L7" s="120" t="s">
        <v>70</v>
      </c>
      <c r="M7" s="46">
        <v>65.45</v>
      </c>
      <c r="N7" s="64">
        <v>0.746</v>
      </c>
      <c r="O7" s="123">
        <v>87.5</v>
      </c>
      <c r="P7" s="227">
        <v>92.5</v>
      </c>
      <c r="Q7" s="70">
        <v>97.5</v>
      </c>
      <c r="R7" s="123"/>
      <c r="S7" s="42">
        <v>92.5</v>
      </c>
      <c r="T7" s="64">
        <f>S7*N7</f>
        <v>69.005</v>
      </c>
      <c r="U7" s="195"/>
      <c r="V7" s="123" t="s">
        <v>124</v>
      </c>
    </row>
    <row r="8" spans="1:22" s="41" customFormat="1" ht="12.75">
      <c r="A8" s="44"/>
      <c r="B8" s="99"/>
      <c r="C8" s="71"/>
      <c r="D8" s="71"/>
      <c r="E8" s="71"/>
      <c r="F8" s="71"/>
      <c r="G8" s="42"/>
      <c r="H8" s="48" t="s">
        <v>141</v>
      </c>
      <c r="I8" s="48"/>
      <c r="J8" s="71"/>
      <c r="K8" s="74"/>
      <c r="L8" s="71"/>
      <c r="M8" s="75"/>
      <c r="N8" s="76"/>
      <c r="O8" s="71"/>
      <c r="P8" s="71"/>
      <c r="Q8" s="70"/>
      <c r="R8" s="123"/>
      <c r="S8" s="42"/>
      <c r="T8" s="64">
        <f>S8*N8</f>
        <v>0</v>
      </c>
      <c r="U8" s="100"/>
      <c r="V8" s="43"/>
    </row>
    <row r="9" spans="1:22" s="145" customFormat="1" ht="12.75">
      <c r="A9" s="133">
        <v>12</v>
      </c>
      <c r="B9" s="148">
        <v>1</v>
      </c>
      <c r="C9" s="134">
        <v>2</v>
      </c>
      <c r="D9" s="134" t="s">
        <v>27</v>
      </c>
      <c r="E9" s="134" t="s">
        <v>28</v>
      </c>
      <c r="F9" s="146">
        <v>67.1</v>
      </c>
      <c r="G9" s="81" t="s">
        <v>402</v>
      </c>
      <c r="H9" s="92" t="s">
        <v>403</v>
      </c>
      <c r="I9" s="134" t="s">
        <v>23</v>
      </c>
      <c r="J9" s="134" t="s">
        <v>19</v>
      </c>
      <c r="K9" s="156" t="s">
        <v>404</v>
      </c>
      <c r="L9" s="146" t="s">
        <v>405</v>
      </c>
      <c r="M9" s="138">
        <v>67.1</v>
      </c>
      <c r="N9" s="139"/>
      <c r="O9" s="134">
        <v>120</v>
      </c>
      <c r="P9" s="134">
        <v>130</v>
      </c>
      <c r="Q9" s="70">
        <v>140</v>
      </c>
      <c r="R9" s="134"/>
      <c r="S9" s="142">
        <v>130</v>
      </c>
      <c r="T9" s="139"/>
      <c r="U9" s="143"/>
      <c r="V9" s="144"/>
    </row>
    <row r="10" spans="1:22" s="145" customFormat="1" ht="12.75">
      <c r="A10" s="133">
        <v>12</v>
      </c>
      <c r="B10" s="148">
        <v>1</v>
      </c>
      <c r="C10" s="134">
        <v>2</v>
      </c>
      <c r="D10" s="134" t="s">
        <v>27</v>
      </c>
      <c r="E10" s="134" t="s">
        <v>28</v>
      </c>
      <c r="F10" s="123">
        <v>82.5</v>
      </c>
      <c r="G10" s="82" t="s">
        <v>365</v>
      </c>
      <c r="H10" s="146" t="s">
        <v>71</v>
      </c>
      <c r="I10" s="134" t="s">
        <v>23</v>
      </c>
      <c r="J10" s="134" t="s">
        <v>19</v>
      </c>
      <c r="K10" s="116">
        <v>28710</v>
      </c>
      <c r="L10" s="117" t="s">
        <v>89</v>
      </c>
      <c r="M10" s="46">
        <v>80.2</v>
      </c>
      <c r="N10" s="64">
        <v>0.6318</v>
      </c>
      <c r="O10" s="134">
        <v>200</v>
      </c>
      <c r="P10" s="134">
        <v>220</v>
      </c>
      <c r="Q10" s="70">
        <v>240</v>
      </c>
      <c r="R10" s="134"/>
      <c r="S10" s="142">
        <v>220</v>
      </c>
      <c r="T10" s="139">
        <f aca="true" t="shared" si="0" ref="T10:T22">S10*N10</f>
        <v>138.996</v>
      </c>
      <c r="U10" s="143"/>
      <c r="V10" s="82" t="s">
        <v>365</v>
      </c>
    </row>
    <row r="11" spans="1:22" s="145" customFormat="1" ht="12">
      <c r="A11" s="133">
        <v>5</v>
      </c>
      <c r="B11" s="148">
        <v>2</v>
      </c>
      <c r="C11" s="134">
        <v>3</v>
      </c>
      <c r="D11" s="134" t="s">
        <v>27</v>
      </c>
      <c r="E11" s="134" t="s">
        <v>28</v>
      </c>
      <c r="F11" s="146">
        <v>82.5</v>
      </c>
      <c r="G11" s="149" t="s">
        <v>177</v>
      </c>
      <c r="H11" s="155" t="s">
        <v>72</v>
      </c>
      <c r="I11" s="134" t="s">
        <v>23</v>
      </c>
      <c r="J11" s="134" t="s">
        <v>19</v>
      </c>
      <c r="K11" s="156">
        <v>32319</v>
      </c>
      <c r="L11" s="146" t="s">
        <v>70</v>
      </c>
      <c r="M11" s="138">
        <v>81.15</v>
      </c>
      <c r="N11" s="139">
        <v>0.6262</v>
      </c>
      <c r="O11" s="134">
        <v>152.5</v>
      </c>
      <c r="P11" s="134">
        <v>175</v>
      </c>
      <c r="Q11" s="134">
        <v>185</v>
      </c>
      <c r="R11" s="134"/>
      <c r="S11" s="142">
        <v>185</v>
      </c>
      <c r="T11" s="139">
        <f t="shared" si="0"/>
        <v>115.847</v>
      </c>
      <c r="U11" s="143"/>
      <c r="V11" s="144" t="s">
        <v>102</v>
      </c>
    </row>
    <row r="12" spans="1:22" s="41" customFormat="1" ht="12.75">
      <c r="A12" s="44">
        <v>12</v>
      </c>
      <c r="B12" s="224">
        <v>1</v>
      </c>
      <c r="C12" s="123">
        <v>3</v>
      </c>
      <c r="D12" s="123" t="s">
        <v>27</v>
      </c>
      <c r="E12" s="123" t="s">
        <v>28</v>
      </c>
      <c r="F12" s="123">
        <v>82.5</v>
      </c>
      <c r="G12" s="81" t="s">
        <v>82</v>
      </c>
      <c r="H12" s="92" t="s">
        <v>72</v>
      </c>
      <c r="I12" s="123" t="s">
        <v>23</v>
      </c>
      <c r="J12" s="123" t="s">
        <v>19</v>
      </c>
      <c r="K12" s="86" t="s">
        <v>83</v>
      </c>
      <c r="L12" s="83" t="s">
        <v>70</v>
      </c>
      <c r="M12" s="46">
        <v>81.65</v>
      </c>
      <c r="N12" s="64">
        <v>0.6235</v>
      </c>
      <c r="O12" s="123">
        <v>190</v>
      </c>
      <c r="P12" s="70">
        <v>260</v>
      </c>
      <c r="Q12" s="70">
        <v>260</v>
      </c>
      <c r="R12" s="123"/>
      <c r="S12" s="42">
        <v>190</v>
      </c>
      <c r="T12" s="139">
        <f t="shared" si="0"/>
        <v>118.465</v>
      </c>
      <c r="U12" s="223"/>
      <c r="V12" s="82" t="s">
        <v>84</v>
      </c>
    </row>
    <row r="13" spans="1:22" s="41" customFormat="1" ht="14.25">
      <c r="A13" s="44">
        <v>5</v>
      </c>
      <c r="B13" s="224">
        <v>2</v>
      </c>
      <c r="C13" s="123">
        <v>2</v>
      </c>
      <c r="D13" s="123" t="s">
        <v>27</v>
      </c>
      <c r="E13" s="123" t="s">
        <v>28</v>
      </c>
      <c r="F13" s="228">
        <v>90</v>
      </c>
      <c r="G13" s="95" t="s">
        <v>125</v>
      </c>
      <c r="H13" s="229" t="s">
        <v>126</v>
      </c>
      <c r="I13" s="123" t="s">
        <v>23</v>
      </c>
      <c r="J13" s="123" t="s">
        <v>19</v>
      </c>
      <c r="K13" s="230" t="s">
        <v>127</v>
      </c>
      <c r="L13" s="228" t="s">
        <v>70</v>
      </c>
      <c r="M13" s="46">
        <v>89.2</v>
      </c>
      <c r="N13" s="64">
        <v>0.5885</v>
      </c>
      <c r="O13" s="123">
        <v>195</v>
      </c>
      <c r="P13" s="123">
        <v>205</v>
      </c>
      <c r="Q13" s="70">
        <v>217.5</v>
      </c>
      <c r="R13" s="123"/>
      <c r="S13" s="42">
        <v>205</v>
      </c>
      <c r="T13" s="139">
        <f t="shared" si="0"/>
        <v>120.6425</v>
      </c>
      <c r="U13" s="223"/>
      <c r="V13" s="121" t="s">
        <v>128</v>
      </c>
    </row>
    <row r="14" spans="1:22" s="41" customFormat="1" ht="12.75">
      <c r="A14" s="44"/>
      <c r="B14" s="224"/>
      <c r="C14" s="123">
        <v>3</v>
      </c>
      <c r="D14" s="123" t="s">
        <v>27</v>
      </c>
      <c r="E14" s="123" t="s">
        <v>28</v>
      </c>
      <c r="F14" s="83">
        <v>90</v>
      </c>
      <c r="G14" s="81" t="s">
        <v>110</v>
      </c>
      <c r="H14" s="92" t="s">
        <v>72</v>
      </c>
      <c r="I14" s="123" t="s">
        <v>23</v>
      </c>
      <c r="J14" s="123" t="s">
        <v>19</v>
      </c>
      <c r="K14" s="86">
        <v>31827</v>
      </c>
      <c r="L14" s="83" t="s">
        <v>70</v>
      </c>
      <c r="M14" s="46">
        <v>88.15</v>
      </c>
      <c r="N14" s="64">
        <v>0.5926</v>
      </c>
      <c r="O14" s="123">
        <v>155</v>
      </c>
      <c r="P14" s="231">
        <v>165</v>
      </c>
      <c r="Q14" s="231">
        <v>165</v>
      </c>
      <c r="R14" s="123"/>
      <c r="S14" s="42">
        <v>155</v>
      </c>
      <c r="T14" s="139">
        <f t="shared" si="0"/>
        <v>91.85300000000001</v>
      </c>
      <c r="U14" s="223"/>
      <c r="V14" s="82" t="s">
        <v>102</v>
      </c>
    </row>
    <row r="15" spans="1:22" s="41" customFormat="1" ht="12.75">
      <c r="A15" s="44">
        <v>3</v>
      </c>
      <c r="B15" s="224">
        <v>3</v>
      </c>
      <c r="C15" s="123">
        <v>3</v>
      </c>
      <c r="D15" s="123" t="s">
        <v>27</v>
      </c>
      <c r="E15" s="123" t="s">
        <v>28</v>
      </c>
      <c r="F15" s="83">
        <v>90</v>
      </c>
      <c r="G15" s="81" t="s">
        <v>101</v>
      </c>
      <c r="H15" s="92" t="s">
        <v>72</v>
      </c>
      <c r="I15" s="123" t="s">
        <v>23</v>
      </c>
      <c r="J15" s="123" t="s">
        <v>19</v>
      </c>
      <c r="K15" s="86">
        <v>30130</v>
      </c>
      <c r="L15" s="83" t="s">
        <v>92</v>
      </c>
      <c r="M15" s="46">
        <v>89.35</v>
      </c>
      <c r="N15" s="64">
        <v>0.5881</v>
      </c>
      <c r="O15" s="134">
        <v>175</v>
      </c>
      <c r="P15" s="160">
        <v>190</v>
      </c>
      <c r="Q15" s="134">
        <v>195</v>
      </c>
      <c r="R15" s="134"/>
      <c r="S15" s="142">
        <v>195</v>
      </c>
      <c r="T15" s="139">
        <f t="shared" si="0"/>
        <v>114.67949999999999</v>
      </c>
      <c r="U15" s="223"/>
      <c r="V15" s="82" t="s">
        <v>102</v>
      </c>
    </row>
    <row r="16" spans="1:22" s="41" customFormat="1" ht="12.75">
      <c r="A16" s="44">
        <v>12</v>
      </c>
      <c r="B16" s="224">
        <v>1</v>
      </c>
      <c r="C16" s="123">
        <v>3</v>
      </c>
      <c r="D16" s="123" t="s">
        <v>27</v>
      </c>
      <c r="E16" s="123" t="s">
        <v>28</v>
      </c>
      <c r="F16" s="83">
        <v>90</v>
      </c>
      <c r="G16" s="81" t="s">
        <v>377</v>
      </c>
      <c r="H16" s="92" t="s">
        <v>378</v>
      </c>
      <c r="I16" s="123" t="s">
        <v>23</v>
      </c>
      <c r="J16" s="123" t="s">
        <v>19</v>
      </c>
      <c r="K16" s="86">
        <v>29697</v>
      </c>
      <c r="L16" s="83" t="s">
        <v>92</v>
      </c>
      <c r="M16" s="46">
        <v>90</v>
      </c>
      <c r="N16" s="64">
        <v>0.5853</v>
      </c>
      <c r="O16" s="123">
        <v>200</v>
      </c>
      <c r="P16" s="70">
        <v>217.5</v>
      </c>
      <c r="Q16" s="123">
        <v>217.5</v>
      </c>
      <c r="R16" s="123"/>
      <c r="S16" s="42">
        <v>217.5</v>
      </c>
      <c r="T16" s="139">
        <f t="shared" si="0"/>
        <v>127.30275</v>
      </c>
      <c r="U16" s="223"/>
      <c r="V16" s="82" t="s">
        <v>401</v>
      </c>
    </row>
    <row r="17" spans="1:22" s="41" customFormat="1" ht="12.75">
      <c r="A17" s="44">
        <v>12</v>
      </c>
      <c r="B17" s="224">
        <v>1</v>
      </c>
      <c r="C17" s="123">
        <v>2</v>
      </c>
      <c r="D17" s="123" t="s">
        <v>27</v>
      </c>
      <c r="E17" s="123" t="s">
        <v>28</v>
      </c>
      <c r="F17" s="82">
        <v>82.5</v>
      </c>
      <c r="G17" s="81" t="s">
        <v>188</v>
      </c>
      <c r="H17" s="92" t="s">
        <v>72</v>
      </c>
      <c r="I17" s="123" t="s">
        <v>23</v>
      </c>
      <c r="J17" s="123" t="s">
        <v>19</v>
      </c>
      <c r="K17" s="87">
        <v>31538</v>
      </c>
      <c r="L17" s="67" t="s">
        <v>70</v>
      </c>
      <c r="M17" s="46">
        <v>81</v>
      </c>
      <c r="N17" s="64">
        <v>0.6273</v>
      </c>
      <c r="O17" s="70">
        <v>140</v>
      </c>
      <c r="P17" s="41">
        <v>140</v>
      </c>
      <c r="Q17" s="123">
        <v>152</v>
      </c>
      <c r="R17" s="123"/>
      <c r="S17" s="42">
        <v>152</v>
      </c>
      <c r="T17" s="64">
        <f t="shared" si="0"/>
        <v>95.3496</v>
      </c>
      <c r="U17" s="223"/>
      <c r="V17" s="144" t="s">
        <v>172</v>
      </c>
    </row>
    <row r="18" spans="1:22" s="41" customFormat="1" ht="12.75">
      <c r="A18" s="44">
        <v>12</v>
      </c>
      <c r="B18" s="224">
        <v>1</v>
      </c>
      <c r="C18" s="123">
        <v>2</v>
      </c>
      <c r="D18" s="123" t="s">
        <v>27</v>
      </c>
      <c r="E18" s="123" t="s">
        <v>28</v>
      </c>
      <c r="F18" s="82">
        <v>100</v>
      </c>
      <c r="G18" s="81" t="s">
        <v>375</v>
      </c>
      <c r="H18" s="92" t="s">
        <v>186</v>
      </c>
      <c r="I18" s="134" t="s">
        <v>23</v>
      </c>
      <c r="J18" s="134" t="s">
        <v>19</v>
      </c>
      <c r="K18" s="87">
        <v>29790</v>
      </c>
      <c r="L18" s="146" t="s">
        <v>70</v>
      </c>
      <c r="M18" s="46" t="s">
        <v>376</v>
      </c>
      <c r="N18" s="64">
        <v>0.5688</v>
      </c>
      <c r="O18" s="123">
        <v>232.5</v>
      </c>
      <c r="P18" s="134">
        <v>245</v>
      </c>
      <c r="Q18" s="70">
        <v>275</v>
      </c>
      <c r="R18" s="123"/>
      <c r="S18" s="42">
        <v>245</v>
      </c>
      <c r="T18" s="64">
        <f t="shared" si="0"/>
        <v>139.356</v>
      </c>
      <c r="U18" s="223">
        <v>3</v>
      </c>
      <c r="V18" s="144"/>
    </row>
    <row r="19" spans="1:22" s="41" customFormat="1" ht="12.75">
      <c r="A19" s="44">
        <v>5</v>
      </c>
      <c r="B19" s="224">
        <v>2</v>
      </c>
      <c r="C19" s="123">
        <v>3</v>
      </c>
      <c r="D19" s="123" t="s">
        <v>27</v>
      </c>
      <c r="E19" s="123" t="s">
        <v>28</v>
      </c>
      <c r="F19" s="83">
        <v>100</v>
      </c>
      <c r="G19" s="81" t="s">
        <v>211</v>
      </c>
      <c r="H19" s="92" t="s">
        <v>213</v>
      </c>
      <c r="I19" s="123" t="s">
        <v>23</v>
      </c>
      <c r="J19" s="123" t="s">
        <v>19</v>
      </c>
      <c r="K19" s="87" t="s">
        <v>212</v>
      </c>
      <c r="L19" s="67" t="s">
        <v>92</v>
      </c>
      <c r="M19" s="46">
        <v>96.8</v>
      </c>
      <c r="N19" s="64">
        <v>0.5624</v>
      </c>
      <c r="O19" s="123">
        <v>250</v>
      </c>
      <c r="P19" s="70">
        <v>267.5</v>
      </c>
      <c r="Q19" s="123">
        <v>267.5</v>
      </c>
      <c r="R19" s="123"/>
      <c r="S19" s="42">
        <v>267.5</v>
      </c>
      <c r="T19" s="64">
        <f t="shared" si="0"/>
        <v>150.442</v>
      </c>
      <c r="U19" s="223">
        <v>2</v>
      </c>
      <c r="V19" s="82" t="s">
        <v>207</v>
      </c>
    </row>
    <row r="20" spans="1:22" s="41" customFormat="1" ht="12.75">
      <c r="A20" s="44">
        <v>12</v>
      </c>
      <c r="B20" s="224">
        <v>1</v>
      </c>
      <c r="C20" s="123">
        <v>3</v>
      </c>
      <c r="D20" s="123" t="s">
        <v>27</v>
      </c>
      <c r="E20" s="123" t="s">
        <v>28</v>
      </c>
      <c r="F20" s="83">
        <v>100</v>
      </c>
      <c r="G20" s="81" t="s">
        <v>168</v>
      </c>
      <c r="H20" s="92" t="s">
        <v>165</v>
      </c>
      <c r="I20" s="123" t="s">
        <v>23</v>
      </c>
      <c r="J20" s="123" t="s">
        <v>19</v>
      </c>
      <c r="K20" s="86">
        <v>29863</v>
      </c>
      <c r="L20" s="83" t="s">
        <v>70</v>
      </c>
      <c r="M20" s="46">
        <v>92.65</v>
      </c>
      <c r="N20" s="64">
        <v>0.5754</v>
      </c>
      <c r="O20" s="123">
        <v>250</v>
      </c>
      <c r="P20" s="70">
        <v>270</v>
      </c>
      <c r="Q20" s="123">
        <v>277.5</v>
      </c>
      <c r="R20" s="123"/>
      <c r="S20" s="42">
        <v>277.5</v>
      </c>
      <c r="T20" s="64">
        <f t="shared" si="0"/>
        <v>159.67350000000002</v>
      </c>
      <c r="U20" s="223">
        <v>1</v>
      </c>
      <c r="V20" s="82" t="s">
        <v>102</v>
      </c>
    </row>
    <row r="21" spans="1:22" s="41" customFormat="1" ht="14.25">
      <c r="A21" s="44">
        <v>12</v>
      </c>
      <c r="B21" s="224">
        <v>1</v>
      </c>
      <c r="C21" s="134">
        <v>2</v>
      </c>
      <c r="D21" s="134" t="s">
        <v>27</v>
      </c>
      <c r="E21" s="134" t="s">
        <v>28</v>
      </c>
      <c r="F21" s="83">
        <v>100</v>
      </c>
      <c r="G21" s="95" t="s">
        <v>204</v>
      </c>
      <c r="H21" s="229" t="s">
        <v>205</v>
      </c>
      <c r="I21" s="123" t="s">
        <v>23</v>
      </c>
      <c r="J21" s="123" t="s">
        <v>19</v>
      </c>
      <c r="K21" s="230" t="s">
        <v>206</v>
      </c>
      <c r="L21" s="228" t="s">
        <v>92</v>
      </c>
      <c r="M21" s="46">
        <v>95.5</v>
      </c>
      <c r="N21" s="64">
        <v>0.5663</v>
      </c>
      <c r="O21" s="70">
        <v>192.5</v>
      </c>
      <c r="P21" s="123">
        <v>202.5</v>
      </c>
      <c r="Q21" s="70">
        <v>215</v>
      </c>
      <c r="R21" s="123"/>
      <c r="S21" s="42">
        <v>202.5</v>
      </c>
      <c r="T21" s="139">
        <f t="shared" si="0"/>
        <v>114.67575000000001</v>
      </c>
      <c r="U21" s="223"/>
      <c r="V21" s="162" t="s">
        <v>207</v>
      </c>
    </row>
    <row r="22" spans="1:22" s="145" customFormat="1" ht="12">
      <c r="A22" s="133">
        <v>12</v>
      </c>
      <c r="B22" s="148">
        <v>1</v>
      </c>
      <c r="C22" s="134">
        <v>2</v>
      </c>
      <c r="D22" s="134" t="s">
        <v>27</v>
      </c>
      <c r="E22" s="134" t="s">
        <v>28</v>
      </c>
      <c r="F22" s="146">
        <v>125</v>
      </c>
      <c r="G22" s="149" t="s">
        <v>197</v>
      </c>
      <c r="H22" s="155" t="s">
        <v>199</v>
      </c>
      <c r="I22" s="134" t="s">
        <v>23</v>
      </c>
      <c r="J22" s="134" t="s">
        <v>19</v>
      </c>
      <c r="K22" s="156" t="s">
        <v>198</v>
      </c>
      <c r="L22" s="146" t="s">
        <v>111</v>
      </c>
      <c r="M22" s="138">
        <v>122.1</v>
      </c>
      <c r="N22" s="139">
        <v>58.62</v>
      </c>
      <c r="O22" s="134">
        <v>220</v>
      </c>
      <c r="P22" s="134">
        <v>227.5</v>
      </c>
      <c r="Q22" s="134">
        <v>240</v>
      </c>
      <c r="R22" s="134"/>
      <c r="S22" s="142">
        <v>240</v>
      </c>
      <c r="T22" s="139">
        <f t="shared" si="0"/>
        <v>14068.8</v>
      </c>
      <c r="U22" s="143"/>
      <c r="V22" s="144" t="s">
        <v>69</v>
      </c>
    </row>
    <row r="23" spans="1:22" s="145" customFormat="1" ht="12.75">
      <c r="A23" s="133"/>
      <c r="B23" s="148"/>
      <c r="C23" s="134"/>
      <c r="D23" s="134"/>
      <c r="E23" s="134"/>
      <c r="F23" s="146"/>
      <c r="G23" s="149"/>
      <c r="H23" s="48" t="s">
        <v>406</v>
      </c>
      <c r="I23" s="134"/>
      <c r="J23" s="134"/>
      <c r="K23" s="156"/>
      <c r="L23" s="146"/>
      <c r="M23" s="138"/>
      <c r="N23" s="139"/>
      <c r="O23" s="134"/>
      <c r="P23" s="134"/>
      <c r="Q23" s="134"/>
      <c r="R23" s="134"/>
      <c r="S23" s="142"/>
      <c r="T23" s="139"/>
      <c r="U23" s="143"/>
      <c r="V23" s="144"/>
    </row>
    <row r="24" spans="1:22" s="145" customFormat="1" ht="12" customHeight="1">
      <c r="A24" s="133">
        <v>12</v>
      </c>
      <c r="B24" s="148">
        <v>1</v>
      </c>
      <c r="C24" s="134">
        <v>2</v>
      </c>
      <c r="D24" s="134" t="s">
        <v>30</v>
      </c>
      <c r="E24" s="134" t="s">
        <v>28</v>
      </c>
      <c r="F24" s="146">
        <v>75</v>
      </c>
      <c r="G24" s="149" t="s">
        <v>90</v>
      </c>
      <c r="H24" s="180" t="s">
        <v>91</v>
      </c>
      <c r="I24" s="134" t="s">
        <v>74</v>
      </c>
      <c r="J24" s="134" t="s">
        <v>19</v>
      </c>
      <c r="K24" s="156">
        <v>31114</v>
      </c>
      <c r="L24" s="146" t="s">
        <v>92</v>
      </c>
      <c r="M24" s="46">
        <v>74.9</v>
      </c>
      <c r="N24" s="64">
        <v>0.6602</v>
      </c>
      <c r="O24" s="123">
        <v>240</v>
      </c>
      <c r="P24" s="161">
        <v>260</v>
      </c>
      <c r="Q24" s="123">
        <v>260</v>
      </c>
      <c r="R24" s="134"/>
      <c r="S24" s="142">
        <v>260</v>
      </c>
      <c r="T24" s="139">
        <f>S24*N24</f>
        <v>171.65200000000002</v>
      </c>
      <c r="U24" s="143">
        <v>1</v>
      </c>
      <c r="V24" s="144" t="s">
        <v>69</v>
      </c>
    </row>
    <row r="25" spans="1:22" s="41" customFormat="1" ht="12.75">
      <c r="A25" s="44">
        <v>12</v>
      </c>
      <c r="B25" s="224">
        <v>1</v>
      </c>
      <c r="C25" s="123">
        <v>3</v>
      </c>
      <c r="D25" s="123" t="s">
        <v>30</v>
      </c>
      <c r="E25" s="123" t="s">
        <v>28</v>
      </c>
      <c r="F25" s="123">
        <v>82.5</v>
      </c>
      <c r="G25" s="81" t="s">
        <v>82</v>
      </c>
      <c r="H25" s="92" t="s">
        <v>72</v>
      </c>
      <c r="I25" s="123" t="s">
        <v>23</v>
      </c>
      <c r="J25" s="123" t="s">
        <v>19</v>
      </c>
      <c r="K25" s="86" t="s">
        <v>83</v>
      </c>
      <c r="L25" s="83" t="s">
        <v>70</v>
      </c>
      <c r="M25" s="46">
        <v>81.65</v>
      </c>
      <c r="N25" s="64">
        <v>0.6235</v>
      </c>
      <c r="O25" s="123">
        <v>190</v>
      </c>
      <c r="P25" s="70">
        <v>260</v>
      </c>
      <c r="Q25" s="70">
        <v>260</v>
      </c>
      <c r="R25" s="123"/>
      <c r="S25" s="42">
        <v>190</v>
      </c>
      <c r="T25" s="139">
        <f>S25*N25</f>
        <v>118.465</v>
      </c>
      <c r="U25" s="223">
        <v>3</v>
      </c>
      <c r="V25" s="82" t="s">
        <v>84</v>
      </c>
    </row>
    <row r="26" spans="1:22" s="145" customFormat="1" ht="12.75">
      <c r="A26" s="133">
        <v>12</v>
      </c>
      <c r="B26" s="148">
        <v>1</v>
      </c>
      <c r="C26" s="134">
        <v>2</v>
      </c>
      <c r="D26" s="134" t="s">
        <v>30</v>
      </c>
      <c r="E26" s="134" t="s">
        <v>28</v>
      </c>
      <c r="F26" s="144">
        <v>90</v>
      </c>
      <c r="G26" s="144" t="s">
        <v>355</v>
      </c>
      <c r="H26" s="146" t="s">
        <v>32</v>
      </c>
      <c r="I26" s="134" t="s">
        <v>32</v>
      </c>
      <c r="J26" s="134" t="s">
        <v>19</v>
      </c>
      <c r="K26" s="147">
        <v>33724</v>
      </c>
      <c r="L26" s="147" t="s">
        <v>92</v>
      </c>
      <c r="M26" s="75">
        <v>88.5</v>
      </c>
      <c r="N26" s="76">
        <v>0.5914</v>
      </c>
      <c r="O26" s="219">
        <v>215</v>
      </c>
      <c r="P26" s="219">
        <v>222.5</v>
      </c>
      <c r="Q26" s="219">
        <v>222.5</v>
      </c>
      <c r="R26" s="166"/>
      <c r="S26" s="220">
        <v>0</v>
      </c>
      <c r="T26" s="139">
        <f>S26*N26</f>
        <v>0</v>
      </c>
      <c r="U26" s="143"/>
      <c r="V26" s="119" t="s">
        <v>69</v>
      </c>
    </row>
    <row r="27" spans="1:22" s="145" customFormat="1" ht="12.75">
      <c r="A27" s="133">
        <v>12</v>
      </c>
      <c r="B27" s="148">
        <v>1</v>
      </c>
      <c r="C27" s="134">
        <v>3</v>
      </c>
      <c r="D27" s="134" t="s">
        <v>30</v>
      </c>
      <c r="E27" s="134" t="s">
        <v>28</v>
      </c>
      <c r="F27" s="155">
        <v>100</v>
      </c>
      <c r="G27" s="144" t="s">
        <v>318</v>
      </c>
      <c r="H27" s="155" t="s">
        <v>72</v>
      </c>
      <c r="I27" s="134" t="s">
        <v>23</v>
      </c>
      <c r="J27" s="134" t="s">
        <v>19</v>
      </c>
      <c r="K27" s="147">
        <v>31889</v>
      </c>
      <c r="L27" s="146" t="s">
        <v>70</v>
      </c>
      <c r="M27" s="46">
        <v>95.3</v>
      </c>
      <c r="N27" s="64">
        <v>0.5669</v>
      </c>
      <c r="O27" s="161">
        <v>237.5</v>
      </c>
      <c r="P27" s="161">
        <v>237.5</v>
      </c>
      <c r="Q27" s="161">
        <v>237.5</v>
      </c>
      <c r="R27" s="123"/>
      <c r="S27" s="42">
        <v>0</v>
      </c>
      <c r="T27" s="64">
        <f aca="true" t="shared" si="1" ref="T27:T48">S27*N27</f>
        <v>0</v>
      </c>
      <c r="U27" s="223"/>
      <c r="V27" s="123" t="s">
        <v>172</v>
      </c>
    </row>
    <row r="28" spans="1:22" s="41" customFormat="1" ht="12.75">
      <c r="A28" s="44"/>
      <c r="B28" s="224"/>
      <c r="C28" s="123">
        <v>3</v>
      </c>
      <c r="D28" s="123" t="s">
        <v>30</v>
      </c>
      <c r="E28" s="123" t="s">
        <v>28</v>
      </c>
      <c r="F28" s="92">
        <v>100</v>
      </c>
      <c r="G28" s="82" t="s">
        <v>93</v>
      </c>
      <c r="H28" s="83" t="s">
        <v>393</v>
      </c>
      <c r="I28" s="123" t="s">
        <v>33</v>
      </c>
      <c r="J28" s="123" t="s">
        <v>19</v>
      </c>
      <c r="K28" s="86" t="s">
        <v>103</v>
      </c>
      <c r="L28" s="92" t="s">
        <v>70</v>
      </c>
      <c r="M28" s="46">
        <v>89.3</v>
      </c>
      <c r="N28" s="64">
        <v>0.5881</v>
      </c>
      <c r="O28" s="161">
        <v>255</v>
      </c>
      <c r="P28" s="70">
        <v>270</v>
      </c>
      <c r="Q28" s="70">
        <v>270</v>
      </c>
      <c r="R28" s="123"/>
      <c r="S28" s="42">
        <v>0</v>
      </c>
      <c r="T28" s="64">
        <f t="shared" si="1"/>
        <v>0</v>
      </c>
      <c r="U28" s="223"/>
      <c r="V28" s="92" t="s">
        <v>104</v>
      </c>
    </row>
    <row r="29" spans="1:22" s="145" customFormat="1" ht="12.75">
      <c r="A29" s="133">
        <v>12</v>
      </c>
      <c r="B29" s="148">
        <v>1</v>
      </c>
      <c r="C29" s="134">
        <v>2</v>
      </c>
      <c r="D29" s="134" t="s">
        <v>30</v>
      </c>
      <c r="E29" s="134" t="s">
        <v>28</v>
      </c>
      <c r="F29" s="155">
        <v>100</v>
      </c>
      <c r="G29" s="144" t="s">
        <v>214</v>
      </c>
      <c r="H29" s="146" t="s">
        <v>209</v>
      </c>
      <c r="I29" s="134" t="s">
        <v>23</v>
      </c>
      <c r="J29" s="134" t="s">
        <v>19</v>
      </c>
      <c r="K29" s="156">
        <v>27165</v>
      </c>
      <c r="L29" s="155" t="s">
        <v>89</v>
      </c>
      <c r="M29" s="138">
        <v>98.9</v>
      </c>
      <c r="N29" s="139">
        <v>0.5741</v>
      </c>
      <c r="O29" s="134">
        <v>220</v>
      </c>
      <c r="P29" s="134">
        <v>275</v>
      </c>
      <c r="Q29" s="134">
        <v>290</v>
      </c>
      <c r="R29" s="134"/>
      <c r="S29" s="142">
        <v>290</v>
      </c>
      <c r="T29" s="64">
        <f t="shared" si="1"/>
        <v>166.489</v>
      </c>
      <c r="U29" s="143"/>
      <c r="V29" s="155" t="s">
        <v>210</v>
      </c>
    </row>
    <row r="30" spans="1:22" s="41" customFormat="1" ht="12.75">
      <c r="A30" s="44">
        <v>5</v>
      </c>
      <c r="B30" s="224">
        <v>2</v>
      </c>
      <c r="C30" s="123">
        <v>3</v>
      </c>
      <c r="D30" s="123" t="s">
        <v>30</v>
      </c>
      <c r="E30" s="123" t="s">
        <v>28</v>
      </c>
      <c r="F30" s="92">
        <v>100</v>
      </c>
      <c r="G30" s="82" t="s">
        <v>118</v>
      </c>
      <c r="H30" s="83" t="s">
        <v>120</v>
      </c>
      <c r="I30" s="123" t="s">
        <v>23</v>
      </c>
      <c r="J30" s="123" t="s">
        <v>19</v>
      </c>
      <c r="K30" s="86">
        <v>25707</v>
      </c>
      <c r="L30" s="92" t="s">
        <v>119</v>
      </c>
      <c r="M30" s="46">
        <v>101.55</v>
      </c>
      <c r="N30" s="64"/>
      <c r="O30" s="123">
        <v>240</v>
      </c>
      <c r="P30" s="161">
        <v>260</v>
      </c>
      <c r="Q30" s="161">
        <v>280</v>
      </c>
      <c r="R30" s="123"/>
      <c r="S30" s="42">
        <v>240</v>
      </c>
      <c r="T30" s="64">
        <f t="shared" si="1"/>
        <v>0</v>
      </c>
      <c r="U30" s="223"/>
      <c r="V30" s="82" t="s">
        <v>121</v>
      </c>
    </row>
    <row r="31" spans="1:22" s="41" customFormat="1" ht="12.75">
      <c r="A31" s="44">
        <v>12</v>
      </c>
      <c r="B31" s="224">
        <v>1</v>
      </c>
      <c r="C31" s="123">
        <v>2</v>
      </c>
      <c r="D31" s="123" t="s">
        <v>30</v>
      </c>
      <c r="E31" s="123" t="s">
        <v>28</v>
      </c>
      <c r="F31" s="92">
        <v>110</v>
      </c>
      <c r="G31" s="82" t="s">
        <v>131</v>
      </c>
      <c r="H31" s="83" t="s">
        <v>132</v>
      </c>
      <c r="I31" s="123" t="s">
        <v>23</v>
      </c>
      <c r="J31" s="123" t="s">
        <v>19</v>
      </c>
      <c r="K31" s="86" t="s">
        <v>133</v>
      </c>
      <c r="L31" s="92" t="s">
        <v>111</v>
      </c>
      <c r="M31" s="46">
        <v>108.2</v>
      </c>
      <c r="N31" s="64">
        <v>0.576</v>
      </c>
      <c r="O31" s="161">
        <v>220</v>
      </c>
      <c r="P31" s="123">
        <v>230</v>
      </c>
      <c r="Q31" s="123">
        <v>242.5</v>
      </c>
      <c r="R31" s="123"/>
      <c r="S31" s="42">
        <v>242.5</v>
      </c>
      <c r="T31" s="64">
        <f t="shared" si="1"/>
        <v>139.67999999999998</v>
      </c>
      <c r="U31" s="223"/>
      <c r="V31" s="82" t="s">
        <v>69</v>
      </c>
    </row>
    <row r="32" spans="1:22" s="41" customFormat="1" ht="12.75">
      <c r="A32" s="44">
        <v>12</v>
      </c>
      <c r="B32" s="224">
        <v>1</v>
      </c>
      <c r="C32" s="123">
        <v>2</v>
      </c>
      <c r="D32" s="123" t="s">
        <v>30</v>
      </c>
      <c r="E32" s="123" t="s">
        <v>28</v>
      </c>
      <c r="F32" s="92">
        <v>110</v>
      </c>
      <c r="G32" s="82" t="s">
        <v>234</v>
      </c>
      <c r="H32" s="67" t="s">
        <v>228</v>
      </c>
      <c r="I32" s="123" t="s">
        <v>33</v>
      </c>
      <c r="J32" s="123" t="s">
        <v>19</v>
      </c>
      <c r="K32" s="86" t="s">
        <v>235</v>
      </c>
      <c r="L32" s="82" t="s">
        <v>70</v>
      </c>
      <c r="M32" s="46">
        <v>109.9</v>
      </c>
      <c r="N32" s="64">
        <v>0.5366</v>
      </c>
      <c r="O32" s="123">
        <v>220</v>
      </c>
      <c r="P32" s="123">
        <v>235</v>
      </c>
      <c r="Q32" s="123">
        <v>250</v>
      </c>
      <c r="R32" s="123"/>
      <c r="S32" s="42">
        <v>250</v>
      </c>
      <c r="T32" s="64">
        <f>S32*N32</f>
        <v>134.14999999999998</v>
      </c>
      <c r="U32" s="223">
        <v>2</v>
      </c>
      <c r="V32" s="67" t="s">
        <v>227</v>
      </c>
    </row>
    <row r="33" spans="1:22" s="41" customFormat="1" ht="12.75">
      <c r="A33" s="44"/>
      <c r="B33" s="224"/>
      <c r="C33" s="123">
        <v>2</v>
      </c>
      <c r="D33" s="123" t="s">
        <v>30</v>
      </c>
      <c r="E33" s="123" t="s">
        <v>28</v>
      </c>
      <c r="F33" s="92">
        <v>110</v>
      </c>
      <c r="G33" s="82" t="s">
        <v>232</v>
      </c>
      <c r="H33" s="83" t="s">
        <v>236</v>
      </c>
      <c r="I33" s="123" t="s">
        <v>33</v>
      </c>
      <c r="J33" s="123" t="s">
        <v>19</v>
      </c>
      <c r="K33" s="86">
        <v>33728</v>
      </c>
      <c r="L33" s="92" t="s">
        <v>92</v>
      </c>
      <c r="M33" s="46">
        <v>110</v>
      </c>
      <c r="N33" s="64">
        <v>0.5365</v>
      </c>
      <c r="O33" s="219">
        <v>290</v>
      </c>
      <c r="P33" s="219">
        <v>290</v>
      </c>
      <c r="Q33" s="219">
        <v>290</v>
      </c>
      <c r="R33" s="123"/>
      <c r="S33" s="42">
        <v>0</v>
      </c>
      <c r="T33" s="64">
        <f>S33*N33</f>
        <v>0</v>
      </c>
      <c r="U33" s="223"/>
      <c r="V33" s="82" t="s">
        <v>233</v>
      </c>
    </row>
    <row r="34" spans="1:22" s="41" customFormat="1" ht="12.75">
      <c r="A34" s="44">
        <v>12</v>
      </c>
      <c r="B34" s="224">
        <v>1</v>
      </c>
      <c r="C34" s="123">
        <v>3</v>
      </c>
      <c r="D34" s="123" t="s">
        <v>30</v>
      </c>
      <c r="E34" s="123" t="s">
        <v>28</v>
      </c>
      <c r="F34" s="92">
        <v>125</v>
      </c>
      <c r="G34" s="82" t="s">
        <v>394</v>
      </c>
      <c r="H34" s="83" t="s">
        <v>72</v>
      </c>
      <c r="I34" s="123" t="s">
        <v>23</v>
      </c>
      <c r="J34" s="123" t="s">
        <v>19</v>
      </c>
      <c r="K34" s="86" t="s">
        <v>395</v>
      </c>
      <c r="L34" s="92" t="s">
        <v>92</v>
      </c>
      <c r="M34" s="46">
        <v>111.4</v>
      </c>
      <c r="N34" s="64">
        <v>0.5349</v>
      </c>
      <c r="O34" s="71">
        <v>220</v>
      </c>
      <c r="P34" s="161">
        <v>260</v>
      </c>
      <c r="Q34" s="161">
        <v>260</v>
      </c>
      <c r="R34" s="123"/>
      <c r="S34" s="42">
        <v>220</v>
      </c>
      <c r="T34" s="64">
        <f>S34*N34</f>
        <v>117.67800000000001</v>
      </c>
      <c r="U34" s="223"/>
      <c r="V34" s="82"/>
    </row>
    <row r="35" spans="1:22" s="41" customFormat="1" ht="12.75">
      <c r="A35" s="44"/>
      <c r="B35" s="208"/>
      <c r="C35" s="123"/>
      <c r="D35" s="123"/>
      <c r="E35" s="123"/>
      <c r="F35" s="92"/>
      <c r="G35" s="82"/>
      <c r="H35" s="48" t="s">
        <v>399</v>
      </c>
      <c r="I35" s="123"/>
      <c r="J35" s="123"/>
      <c r="K35" s="86"/>
      <c r="L35" s="92"/>
      <c r="M35" s="46"/>
      <c r="N35" s="64"/>
      <c r="O35" s="71"/>
      <c r="P35" s="161"/>
      <c r="Q35" s="161"/>
      <c r="R35" s="123"/>
      <c r="S35" s="42"/>
      <c r="T35" s="64"/>
      <c r="U35" s="207"/>
      <c r="V35" s="82"/>
    </row>
    <row r="36" spans="1:22" s="41" customFormat="1" ht="12.75">
      <c r="A36" s="44">
        <v>12</v>
      </c>
      <c r="B36" s="208">
        <v>1</v>
      </c>
      <c r="C36" s="123"/>
      <c r="D36" s="123" t="s">
        <v>30</v>
      </c>
      <c r="E36" s="123" t="s">
        <v>28</v>
      </c>
      <c r="F36" s="82">
        <v>75</v>
      </c>
      <c r="G36" s="200" t="s">
        <v>237</v>
      </c>
      <c r="H36" s="67" t="s">
        <v>238</v>
      </c>
      <c r="I36" s="123" t="s">
        <v>33</v>
      </c>
      <c r="J36" s="123" t="s">
        <v>19</v>
      </c>
      <c r="K36" s="201">
        <v>24974</v>
      </c>
      <c r="L36" s="200" t="s">
        <v>92</v>
      </c>
      <c r="M36" s="46">
        <v>69.4</v>
      </c>
      <c r="N36" s="64"/>
      <c r="O36" s="123">
        <v>95</v>
      </c>
      <c r="P36" s="70">
        <v>105</v>
      </c>
      <c r="Q36" s="70">
        <v>105</v>
      </c>
      <c r="R36" s="134"/>
      <c r="S36" s="142">
        <v>95</v>
      </c>
      <c r="T36" s="64">
        <f>S36*N36</f>
        <v>0</v>
      </c>
      <c r="U36" s="143"/>
      <c r="V36" s="67" t="s">
        <v>227</v>
      </c>
    </row>
    <row r="37" spans="1:22" s="145" customFormat="1" ht="12.75">
      <c r="A37" s="133">
        <v>12</v>
      </c>
      <c r="B37" s="148">
        <v>1</v>
      </c>
      <c r="C37" s="134"/>
      <c r="D37" s="123" t="s">
        <v>30</v>
      </c>
      <c r="E37" s="123" t="s">
        <v>28</v>
      </c>
      <c r="F37" s="82">
        <v>82</v>
      </c>
      <c r="G37" s="200" t="s">
        <v>396</v>
      </c>
      <c r="H37" s="67" t="s">
        <v>238</v>
      </c>
      <c r="I37" s="123" t="s">
        <v>23</v>
      </c>
      <c r="J37" s="123" t="s">
        <v>19</v>
      </c>
      <c r="K37" s="201" t="s">
        <v>397</v>
      </c>
      <c r="L37" s="200" t="s">
        <v>92</v>
      </c>
      <c r="M37" s="46">
        <v>78.25</v>
      </c>
      <c r="N37" s="64"/>
      <c r="O37" s="123">
        <v>150</v>
      </c>
      <c r="P37" s="123">
        <v>160</v>
      </c>
      <c r="Q37" s="123"/>
      <c r="R37" s="134"/>
      <c r="S37" s="142">
        <v>160</v>
      </c>
      <c r="T37" s="64">
        <f>S37*N37</f>
        <v>0</v>
      </c>
      <c r="U37" s="143"/>
      <c r="V37" s="67"/>
    </row>
    <row r="38" spans="1:22" s="145" customFormat="1" ht="12.75">
      <c r="A38" s="133"/>
      <c r="B38" s="148"/>
      <c r="C38" s="134"/>
      <c r="D38" s="134"/>
      <c r="E38" s="134"/>
      <c r="F38" s="155"/>
      <c r="G38" s="144"/>
      <c r="H38" s="146"/>
      <c r="I38" s="134"/>
      <c r="J38" s="134"/>
      <c r="K38" s="156"/>
      <c r="L38" s="155"/>
      <c r="M38" s="138"/>
      <c r="N38" s="139"/>
      <c r="O38" s="134"/>
      <c r="P38" s="141"/>
      <c r="Q38" s="141"/>
      <c r="R38" s="134"/>
      <c r="S38" s="142"/>
      <c r="T38" s="64">
        <f>S38*N38</f>
        <v>0</v>
      </c>
      <c r="U38" s="143"/>
      <c r="V38" s="155"/>
    </row>
    <row r="39" spans="1:22" s="41" customFormat="1" ht="14.25" customHeight="1">
      <c r="A39" s="44"/>
      <c r="B39" s="175"/>
      <c r="C39" s="123"/>
      <c r="D39" s="123"/>
      <c r="E39" s="123"/>
      <c r="F39" s="92"/>
      <c r="G39" s="82"/>
      <c r="H39" s="48" t="s">
        <v>189</v>
      </c>
      <c r="I39" s="123"/>
      <c r="J39" s="123"/>
      <c r="K39" s="86"/>
      <c r="L39" s="92"/>
      <c r="M39" s="46"/>
      <c r="N39" s="64"/>
      <c r="O39" s="123"/>
      <c r="P39" s="70"/>
      <c r="Q39" s="70"/>
      <c r="R39" s="123"/>
      <c r="S39" s="42"/>
      <c r="T39" s="64">
        <f t="shared" si="1"/>
        <v>0</v>
      </c>
      <c r="U39" s="174"/>
      <c r="V39" s="82"/>
    </row>
    <row r="40" spans="1:22" s="145" customFormat="1" ht="12.75">
      <c r="A40" s="133"/>
      <c r="B40" s="148"/>
      <c r="C40" s="134"/>
      <c r="D40" s="134" t="s">
        <v>30</v>
      </c>
      <c r="E40" s="134" t="s">
        <v>28</v>
      </c>
      <c r="F40" s="155">
        <v>90</v>
      </c>
      <c r="G40" s="144" t="s">
        <v>356</v>
      </c>
      <c r="H40" s="146" t="s">
        <v>357</v>
      </c>
      <c r="I40" s="134" t="s">
        <v>23</v>
      </c>
      <c r="J40" s="134" t="s">
        <v>19</v>
      </c>
      <c r="K40" s="156">
        <v>24373</v>
      </c>
      <c r="L40" s="144" t="s">
        <v>92</v>
      </c>
      <c r="M40" s="46">
        <v>88.45</v>
      </c>
      <c r="N40" s="64"/>
      <c r="O40" s="70">
        <v>187.5</v>
      </c>
      <c r="P40" s="70">
        <v>190</v>
      </c>
      <c r="Q40" s="70">
        <v>195.5</v>
      </c>
      <c r="R40" s="134"/>
      <c r="S40" s="142">
        <v>0</v>
      </c>
      <c r="T40" s="139">
        <f t="shared" si="1"/>
        <v>0</v>
      </c>
      <c r="U40" s="143"/>
      <c r="V40" s="155" t="s">
        <v>358</v>
      </c>
    </row>
    <row r="41" spans="1:22" s="145" customFormat="1" ht="12.75">
      <c r="A41" s="133">
        <v>12</v>
      </c>
      <c r="B41" s="148">
        <v>1</v>
      </c>
      <c r="C41" s="134"/>
      <c r="D41" s="134" t="s">
        <v>30</v>
      </c>
      <c r="E41" s="134" t="s">
        <v>28</v>
      </c>
      <c r="F41" s="155">
        <v>110</v>
      </c>
      <c r="G41" s="144" t="s">
        <v>234</v>
      </c>
      <c r="H41" s="67" t="s">
        <v>228</v>
      </c>
      <c r="I41" s="123" t="s">
        <v>33</v>
      </c>
      <c r="J41" s="123" t="s">
        <v>19</v>
      </c>
      <c r="K41" s="156" t="s">
        <v>235</v>
      </c>
      <c r="L41" s="144" t="s">
        <v>70</v>
      </c>
      <c r="M41" s="46">
        <v>109.9</v>
      </c>
      <c r="N41" s="64"/>
      <c r="O41" s="123">
        <v>210</v>
      </c>
      <c r="P41" s="123">
        <v>220</v>
      </c>
      <c r="Q41" s="70">
        <v>230</v>
      </c>
      <c r="R41" s="134"/>
      <c r="S41" s="142">
        <v>220</v>
      </c>
      <c r="T41" s="139">
        <f t="shared" si="1"/>
        <v>0</v>
      </c>
      <c r="U41" s="143"/>
      <c r="V41" s="67" t="s">
        <v>227</v>
      </c>
    </row>
    <row r="42" spans="1:22" s="145" customFormat="1" ht="12.75">
      <c r="A42" s="133"/>
      <c r="B42" s="148"/>
      <c r="C42" s="134"/>
      <c r="D42" s="134"/>
      <c r="E42" s="134"/>
      <c r="F42" s="155"/>
      <c r="G42" s="144"/>
      <c r="H42" s="48" t="s">
        <v>239</v>
      </c>
      <c r="I42" s="123"/>
      <c r="J42" s="123"/>
      <c r="K42" s="156"/>
      <c r="L42" s="144"/>
      <c r="M42" s="138"/>
      <c r="N42" s="139"/>
      <c r="O42" s="134"/>
      <c r="P42" s="141"/>
      <c r="Q42" s="141"/>
      <c r="R42" s="134"/>
      <c r="S42" s="142"/>
      <c r="T42" s="139">
        <f t="shared" si="1"/>
        <v>0</v>
      </c>
      <c r="U42" s="143"/>
      <c r="V42" s="67"/>
    </row>
    <row r="43" spans="1:22" s="145" customFormat="1" ht="12.75">
      <c r="A43" s="133">
        <v>12</v>
      </c>
      <c r="B43" s="148">
        <v>1</v>
      </c>
      <c r="C43" s="134"/>
      <c r="D43" s="134" t="s">
        <v>30</v>
      </c>
      <c r="E43" s="134" t="s">
        <v>28</v>
      </c>
      <c r="F43" s="155">
        <v>125</v>
      </c>
      <c r="G43" s="67" t="s">
        <v>242</v>
      </c>
      <c r="H43" s="67" t="s">
        <v>228</v>
      </c>
      <c r="I43" s="123" t="s">
        <v>33</v>
      </c>
      <c r="J43" s="134" t="s">
        <v>19</v>
      </c>
      <c r="K43" s="67" t="s">
        <v>243</v>
      </c>
      <c r="L43" s="91" t="s">
        <v>92</v>
      </c>
      <c r="M43" s="46">
        <v>123</v>
      </c>
      <c r="N43" s="64"/>
      <c r="O43" s="123">
        <v>205</v>
      </c>
      <c r="P43" s="123">
        <v>220</v>
      </c>
      <c r="Q43" s="123">
        <v>230</v>
      </c>
      <c r="R43" s="134"/>
      <c r="S43" s="142">
        <v>230</v>
      </c>
      <c r="T43" s="139">
        <f>S43*N43</f>
        <v>0</v>
      </c>
      <c r="U43" s="143"/>
      <c r="V43" s="67" t="s">
        <v>227</v>
      </c>
    </row>
    <row r="44" spans="1:22" s="145" customFormat="1" ht="12.75">
      <c r="A44" s="133">
        <v>5</v>
      </c>
      <c r="B44" s="148">
        <v>2</v>
      </c>
      <c r="C44" s="134"/>
      <c r="D44" s="134" t="s">
        <v>30</v>
      </c>
      <c r="E44" s="134" t="s">
        <v>28</v>
      </c>
      <c r="F44" s="149">
        <v>125</v>
      </c>
      <c r="G44" s="144" t="s">
        <v>276</v>
      </c>
      <c r="H44" s="146" t="s">
        <v>277</v>
      </c>
      <c r="I44" s="123" t="s">
        <v>33</v>
      </c>
      <c r="J44" s="134" t="s">
        <v>19</v>
      </c>
      <c r="K44" s="178">
        <v>34403</v>
      </c>
      <c r="L44" s="144" t="s">
        <v>70</v>
      </c>
      <c r="M44" s="46">
        <v>125</v>
      </c>
      <c r="N44" s="64"/>
      <c r="O44" s="123">
        <v>180</v>
      </c>
      <c r="P44" s="123">
        <v>190</v>
      </c>
      <c r="Q44" s="123">
        <v>195</v>
      </c>
      <c r="R44" s="134"/>
      <c r="S44" s="142">
        <v>195</v>
      </c>
      <c r="T44" s="139">
        <f>S44*N44</f>
        <v>0</v>
      </c>
      <c r="U44" s="143"/>
      <c r="V44" s="67" t="s">
        <v>227</v>
      </c>
    </row>
    <row r="45" spans="1:22" s="145" customFormat="1" ht="12.75">
      <c r="A45" s="133"/>
      <c r="B45" s="148"/>
      <c r="C45" s="134"/>
      <c r="D45" s="123" t="s">
        <v>30</v>
      </c>
      <c r="E45" s="123" t="s">
        <v>28</v>
      </c>
      <c r="F45" s="67">
        <v>140</v>
      </c>
      <c r="G45" s="67" t="s">
        <v>278</v>
      </c>
      <c r="H45" s="67" t="s">
        <v>228</v>
      </c>
      <c r="I45" s="123" t="s">
        <v>33</v>
      </c>
      <c r="J45" s="123" t="s">
        <v>19</v>
      </c>
      <c r="K45" s="67" t="s">
        <v>398</v>
      </c>
      <c r="L45" s="91" t="s">
        <v>119</v>
      </c>
      <c r="M45" s="46">
        <v>132.8</v>
      </c>
      <c r="N45" s="64"/>
      <c r="O45" s="70">
        <v>260</v>
      </c>
      <c r="P45" s="70">
        <v>260</v>
      </c>
      <c r="Q45" s="70">
        <v>260</v>
      </c>
      <c r="R45" s="134"/>
      <c r="S45" s="142">
        <v>0</v>
      </c>
      <c r="T45" s="139">
        <f>S45*N45</f>
        <v>0</v>
      </c>
      <c r="U45" s="143"/>
      <c r="V45" s="67" t="s">
        <v>227</v>
      </c>
    </row>
    <row r="46" spans="1:22" s="145" customFormat="1" ht="12.75">
      <c r="A46" s="133">
        <v>12</v>
      </c>
      <c r="B46" s="148">
        <v>1</v>
      </c>
      <c r="C46" s="134"/>
      <c r="D46" s="134" t="s">
        <v>30</v>
      </c>
      <c r="E46" s="134" t="s">
        <v>28</v>
      </c>
      <c r="F46" s="67">
        <v>140</v>
      </c>
      <c r="G46" s="67" t="s">
        <v>240</v>
      </c>
      <c r="H46" s="67" t="s">
        <v>228</v>
      </c>
      <c r="I46" s="123" t="s">
        <v>33</v>
      </c>
      <c r="J46" s="123" t="s">
        <v>19</v>
      </c>
      <c r="K46" s="67" t="s">
        <v>241</v>
      </c>
      <c r="L46" s="91" t="s">
        <v>119</v>
      </c>
      <c r="M46" s="46">
        <v>145.45</v>
      </c>
      <c r="N46" s="64"/>
      <c r="O46" s="123">
        <v>200</v>
      </c>
      <c r="P46" s="123">
        <v>215</v>
      </c>
      <c r="Q46" s="123">
        <v>230</v>
      </c>
      <c r="R46" s="134"/>
      <c r="S46" s="142">
        <v>230</v>
      </c>
      <c r="T46" s="139">
        <f>S46*N46</f>
        <v>0</v>
      </c>
      <c r="U46" s="143"/>
      <c r="V46" s="67" t="s">
        <v>227</v>
      </c>
    </row>
    <row r="47" spans="1:22" s="145" customFormat="1" ht="12.75">
      <c r="A47" s="133"/>
      <c r="B47" s="148"/>
      <c r="C47" s="134"/>
      <c r="D47" s="134" t="s">
        <v>30</v>
      </c>
      <c r="E47" s="134" t="s">
        <v>28</v>
      </c>
      <c r="F47" s="155"/>
      <c r="G47" s="144"/>
      <c r="H47" s="48" t="s">
        <v>231</v>
      </c>
      <c r="I47" s="134"/>
      <c r="J47" s="134"/>
      <c r="K47" s="156"/>
      <c r="L47" s="144"/>
      <c r="M47" s="138"/>
      <c r="N47" s="139"/>
      <c r="O47" s="134"/>
      <c r="P47" s="141"/>
      <c r="Q47" s="141"/>
      <c r="R47" s="134"/>
      <c r="S47" s="142"/>
      <c r="T47" s="139">
        <f t="shared" si="1"/>
        <v>0</v>
      </c>
      <c r="U47" s="143"/>
      <c r="V47" s="155"/>
    </row>
    <row r="48" spans="1:22" s="41" customFormat="1" ht="12.75">
      <c r="A48" s="44">
        <v>12</v>
      </c>
      <c r="B48" s="199">
        <v>1</v>
      </c>
      <c r="C48" s="123"/>
      <c r="D48" s="123" t="s">
        <v>30</v>
      </c>
      <c r="E48" s="123" t="s">
        <v>28</v>
      </c>
      <c r="F48" s="67">
        <v>100</v>
      </c>
      <c r="G48" s="67" t="s">
        <v>250</v>
      </c>
      <c r="H48" s="67" t="s">
        <v>228</v>
      </c>
      <c r="I48" s="123" t="s">
        <v>33</v>
      </c>
      <c r="J48" s="123" t="s">
        <v>19</v>
      </c>
      <c r="K48" s="67" t="s">
        <v>251</v>
      </c>
      <c r="L48" s="91" t="s">
        <v>119</v>
      </c>
      <c r="M48" s="46">
        <v>93.9</v>
      </c>
      <c r="N48" s="64"/>
      <c r="O48" s="161">
        <v>210</v>
      </c>
      <c r="P48" s="123">
        <v>210</v>
      </c>
      <c r="Q48" s="70">
        <v>220</v>
      </c>
      <c r="R48" s="123"/>
      <c r="S48" s="42">
        <v>210</v>
      </c>
      <c r="T48" s="64">
        <f t="shared" si="1"/>
        <v>0</v>
      </c>
      <c r="U48" s="198"/>
      <c r="V48" s="67" t="s">
        <v>227</v>
      </c>
    </row>
    <row r="49" spans="1:22" s="145" customFormat="1" ht="12.75">
      <c r="A49" s="133">
        <v>12</v>
      </c>
      <c r="B49" s="148">
        <v>1</v>
      </c>
      <c r="C49" s="134"/>
      <c r="D49" s="134" t="s">
        <v>30</v>
      </c>
      <c r="E49" s="134" t="s">
        <v>28</v>
      </c>
      <c r="F49" s="153">
        <v>100</v>
      </c>
      <c r="G49" s="153" t="s">
        <v>297</v>
      </c>
      <c r="H49" s="153" t="s">
        <v>228</v>
      </c>
      <c r="I49" s="134" t="s">
        <v>33</v>
      </c>
      <c r="J49" s="134" t="s">
        <v>19</v>
      </c>
      <c r="K49" s="153" t="s">
        <v>298</v>
      </c>
      <c r="L49" s="158" t="s">
        <v>157</v>
      </c>
      <c r="M49" s="46">
        <v>100</v>
      </c>
      <c r="N49" s="64"/>
      <c r="O49" s="123">
        <v>210</v>
      </c>
      <c r="P49" s="123">
        <v>220</v>
      </c>
      <c r="Q49" s="123">
        <v>225</v>
      </c>
      <c r="R49" s="134"/>
      <c r="S49" s="142">
        <v>225</v>
      </c>
      <c r="T49" s="64">
        <f>S49*N49</f>
        <v>0</v>
      </c>
      <c r="U49" s="143"/>
      <c r="V49" s="67" t="s">
        <v>227</v>
      </c>
    </row>
    <row r="50" spans="1:22" s="41" customFormat="1" ht="12.75">
      <c r="A50" s="44">
        <v>12</v>
      </c>
      <c r="B50" s="222">
        <v>1</v>
      </c>
      <c r="C50" s="123"/>
      <c r="D50" s="123" t="s">
        <v>30</v>
      </c>
      <c r="E50" s="123" t="s">
        <v>28</v>
      </c>
      <c r="F50" s="67">
        <v>110</v>
      </c>
      <c r="G50" s="67" t="s">
        <v>279</v>
      </c>
      <c r="H50" s="67" t="s">
        <v>228</v>
      </c>
      <c r="I50" s="123" t="s">
        <v>33</v>
      </c>
      <c r="J50" s="123" t="s">
        <v>19</v>
      </c>
      <c r="K50" s="67" t="s">
        <v>229</v>
      </c>
      <c r="L50" s="91" t="s">
        <v>230</v>
      </c>
      <c r="M50" s="46">
        <v>103.4</v>
      </c>
      <c r="N50" s="64"/>
      <c r="O50" s="123">
        <v>250</v>
      </c>
      <c r="P50" s="123">
        <v>260</v>
      </c>
      <c r="Q50" s="70"/>
      <c r="R50" s="123"/>
      <c r="S50" s="42">
        <v>260</v>
      </c>
      <c r="T50" s="64">
        <f>S50*N50</f>
        <v>0</v>
      </c>
      <c r="U50" s="221"/>
      <c r="V50" s="67" t="s">
        <v>227</v>
      </c>
    </row>
    <row r="51" spans="13:20" s="41" customFormat="1" ht="12.75">
      <c r="M51" s="56"/>
      <c r="N51" s="57"/>
      <c r="S51" s="59"/>
      <c r="T51" s="57"/>
    </row>
    <row r="52" spans="1:34" s="41" customFormat="1" ht="12.75">
      <c r="A52" s="54" t="s">
        <v>34</v>
      </c>
      <c r="B52" s="54"/>
      <c r="G52" s="55" t="s">
        <v>48</v>
      </c>
      <c r="K52" s="56"/>
      <c r="L52" s="57"/>
      <c r="N52" s="58"/>
      <c r="O52" s="58"/>
      <c r="Q52" s="59"/>
      <c r="R52" s="57"/>
      <c r="W52" s="59"/>
      <c r="X52" s="57"/>
      <c r="Y52" s="59"/>
      <c r="Z52" s="57"/>
      <c r="AB52" s="58"/>
      <c r="AE52" s="59"/>
      <c r="AF52" s="57"/>
      <c r="AG52" s="59"/>
      <c r="AH52" s="57"/>
    </row>
    <row r="53" spans="1:34" s="41" customFormat="1" ht="12.75">
      <c r="A53" s="54" t="s">
        <v>35</v>
      </c>
      <c r="B53" s="54"/>
      <c r="G53" s="55" t="s">
        <v>68</v>
      </c>
      <c r="K53" s="56"/>
      <c r="L53" s="57"/>
      <c r="N53" s="58"/>
      <c r="O53" s="58"/>
      <c r="Q53" s="59"/>
      <c r="R53" s="57"/>
      <c r="W53" s="59"/>
      <c r="X53" s="57"/>
      <c r="Y53" s="59"/>
      <c r="Z53" s="57"/>
      <c r="AB53" s="58"/>
      <c r="AE53" s="59"/>
      <c r="AF53" s="57"/>
      <c r="AG53" s="59"/>
      <c r="AH53" s="57"/>
    </row>
    <row r="54" spans="1:34" s="41" customFormat="1" ht="12.75">
      <c r="A54" s="54" t="s">
        <v>36</v>
      </c>
      <c r="B54" s="54"/>
      <c r="G54" s="55" t="s">
        <v>65</v>
      </c>
      <c r="K54" s="56"/>
      <c r="L54" s="57"/>
      <c r="N54" s="58"/>
      <c r="O54" s="58"/>
      <c r="Q54" s="59"/>
      <c r="R54" s="57"/>
      <c r="W54" s="59"/>
      <c r="X54" s="57"/>
      <c r="Y54" s="59"/>
      <c r="Z54" s="57"/>
      <c r="AB54" s="58"/>
      <c r="AE54" s="59"/>
      <c r="AF54" s="57"/>
      <c r="AG54" s="59"/>
      <c r="AH54" s="57"/>
    </row>
    <row r="55" spans="1:34" s="41" customFormat="1" ht="12.75">
      <c r="A55" s="54" t="s">
        <v>38</v>
      </c>
      <c r="B55" s="54"/>
      <c r="G55" s="55" t="s">
        <v>64</v>
      </c>
      <c r="K55" s="56"/>
      <c r="L55" s="57"/>
      <c r="N55" s="58"/>
      <c r="O55" s="58"/>
      <c r="Q55" s="59"/>
      <c r="R55" s="57"/>
      <c r="W55" s="59"/>
      <c r="X55" s="57"/>
      <c r="Y55" s="59"/>
      <c r="Z55" s="57"/>
      <c r="AB55" s="58"/>
      <c r="AE55" s="59"/>
      <c r="AF55" s="57"/>
      <c r="AG55" s="59"/>
      <c r="AH55" s="57"/>
    </row>
    <row r="56" spans="1:34" s="41" customFormat="1" ht="12.75">
      <c r="A56" s="54" t="s">
        <v>37</v>
      </c>
      <c r="B56" s="54"/>
      <c r="G56" s="55" t="s">
        <v>39</v>
      </c>
      <c r="K56" s="56"/>
      <c r="L56" s="57"/>
      <c r="N56" s="58"/>
      <c r="O56" s="58"/>
      <c r="Q56" s="59"/>
      <c r="R56" s="57"/>
      <c r="W56" s="59"/>
      <c r="X56" s="57"/>
      <c r="Y56" s="59"/>
      <c r="Z56" s="57"/>
      <c r="AB56" s="58"/>
      <c r="AE56" s="59"/>
      <c r="AF56" s="57"/>
      <c r="AG56" s="59"/>
      <c r="AH56" s="57"/>
    </row>
    <row r="57" spans="1:34" s="41" customFormat="1" ht="12.75">
      <c r="A57" s="54" t="s">
        <v>66</v>
      </c>
      <c r="B57" s="54"/>
      <c r="G57" s="55" t="s">
        <v>41</v>
      </c>
      <c r="K57" s="56"/>
      <c r="L57" s="57"/>
      <c r="N57" s="58"/>
      <c r="O57" s="58"/>
      <c r="Q57" s="59"/>
      <c r="R57" s="57"/>
      <c r="W57" s="59"/>
      <c r="X57" s="57"/>
      <c r="Y57" s="59"/>
      <c r="Z57" s="57"/>
      <c r="AB57" s="58"/>
      <c r="AE57" s="59"/>
      <c r="AF57" s="57"/>
      <c r="AG57" s="59"/>
      <c r="AH57" s="57"/>
    </row>
    <row r="58" spans="1:34" s="41" customFormat="1" ht="12.75">
      <c r="A58" s="54" t="s">
        <v>67</v>
      </c>
      <c r="B58" s="54"/>
      <c r="G58" s="55" t="s">
        <v>40</v>
      </c>
      <c r="K58" s="56"/>
      <c r="L58" s="57"/>
      <c r="N58" s="58"/>
      <c r="O58" s="58"/>
      <c r="Q58" s="59"/>
      <c r="R58" s="57"/>
      <c r="W58" s="59"/>
      <c r="X58" s="57"/>
      <c r="Y58" s="59"/>
      <c r="Z58" s="57"/>
      <c r="AB58" s="58"/>
      <c r="AE58" s="59"/>
      <c r="AF58" s="57"/>
      <c r="AG58" s="59"/>
      <c r="AH58" s="57"/>
    </row>
    <row r="59" spans="1:34" s="41" customFormat="1" ht="12.75">
      <c r="A59" s="54"/>
      <c r="B59" s="54"/>
      <c r="G59" s="55"/>
      <c r="K59" s="56"/>
      <c r="L59" s="57"/>
      <c r="N59" s="58"/>
      <c r="O59" s="58"/>
      <c r="Q59" s="59"/>
      <c r="R59" s="57"/>
      <c r="W59" s="59"/>
      <c r="X59" s="57"/>
      <c r="Y59" s="59"/>
      <c r="Z59" s="57"/>
      <c r="AB59" s="58"/>
      <c r="AE59" s="59"/>
      <c r="AF59" s="57"/>
      <c r="AG59" s="59"/>
      <c r="AH59" s="57"/>
    </row>
    <row r="60" spans="1:34" s="41" customFormat="1" ht="12.75">
      <c r="A60" s="54"/>
      <c r="B60" s="54"/>
      <c r="G60" s="55"/>
      <c r="K60" s="56"/>
      <c r="L60" s="57"/>
      <c r="N60" s="58"/>
      <c r="O60" s="58"/>
      <c r="Q60" s="59"/>
      <c r="R60" s="57"/>
      <c r="W60" s="59"/>
      <c r="X60" s="57"/>
      <c r="Y60" s="59"/>
      <c r="Z60" s="57"/>
      <c r="AB60" s="58"/>
      <c r="AE60" s="59"/>
      <c r="AF60" s="57"/>
      <c r="AG60" s="59"/>
      <c r="AH60" s="57"/>
    </row>
    <row r="61" spans="1:34" s="41" customFormat="1" ht="12.75">
      <c r="A61" s="54"/>
      <c r="B61" s="54"/>
      <c r="G61" s="55"/>
      <c r="K61" s="56"/>
      <c r="L61" s="57"/>
      <c r="N61" s="58"/>
      <c r="O61" s="58"/>
      <c r="Q61" s="59"/>
      <c r="R61" s="57"/>
      <c r="W61" s="59"/>
      <c r="X61" s="57"/>
      <c r="Y61" s="59"/>
      <c r="Z61" s="57"/>
      <c r="AB61" s="58"/>
      <c r="AE61" s="59"/>
      <c r="AF61" s="57"/>
      <c r="AG61" s="59"/>
      <c r="AH61" s="57"/>
    </row>
    <row r="62" spans="11:34" s="41" customFormat="1" ht="12.75">
      <c r="K62" s="56"/>
      <c r="L62" s="57"/>
      <c r="N62" s="58"/>
      <c r="O62" s="58"/>
      <c r="Q62" s="59"/>
      <c r="R62" s="57"/>
      <c r="W62" s="59"/>
      <c r="X62" s="57"/>
      <c r="Y62" s="59"/>
      <c r="Z62" s="57"/>
      <c r="AB62" s="58"/>
      <c r="AE62" s="59"/>
      <c r="AF62" s="57"/>
      <c r="AG62" s="59"/>
      <c r="AH62" s="57"/>
    </row>
    <row r="63" spans="11:34" s="41" customFormat="1" ht="12.75">
      <c r="K63" s="56"/>
      <c r="L63" s="57"/>
      <c r="N63" s="58"/>
      <c r="O63" s="58"/>
      <c r="Q63" s="59"/>
      <c r="R63" s="57"/>
      <c r="W63" s="59"/>
      <c r="X63" s="57"/>
      <c r="Y63" s="59"/>
      <c r="Z63" s="57"/>
      <c r="AB63" s="58"/>
      <c r="AE63" s="59"/>
      <c r="AF63" s="57"/>
      <c r="AG63" s="59"/>
      <c r="AH63" s="57"/>
    </row>
    <row r="64" spans="11:34" ht="12.75">
      <c r="K64" s="6"/>
      <c r="L64" s="10"/>
      <c r="M64" s="5"/>
      <c r="N64" s="1"/>
      <c r="O64" s="1"/>
      <c r="Q64" s="8"/>
      <c r="R64" s="10"/>
      <c r="T64" s="5"/>
      <c r="W64" s="8"/>
      <c r="X64" s="10"/>
      <c r="Y64" s="8"/>
      <c r="Z64" s="10"/>
      <c r="AB64" s="1"/>
      <c r="AE64" s="8"/>
      <c r="AF64" s="10"/>
      <c r="AG64" s="8"/>
      <c r="AH64" s="10"/>
    </row>
    <row r="65" spans="11:34" ht="12.75">
      <c r="K65" s="6"/>
      <c r="L65" s="10"/>
      <c r="M65" s="5"/>
      <c r="N65" s="1"/>
      <c r="O65" s="1"/>
      <c r="Q65" s="8"/>
      <c r="R65" s="10"/>
      <c r="T65" s="5"/>
      <c r="W65" s="8"/>
      <c r="X65" s="10"/>
      <c r="Y65" s="8"/>
      <c r="Z65" s="10"/>
      <c r="AB65" s="1"/>
      <c r="AE65" s="8"/>
      <c r="AF65" s="10"/>
      <c r="AG65" s="8"/>
      <c r="AH65" s="10"/>
    </row>
    <row r="66" spans="11:34" ht="12.75">
      <c r="K66" s="6"/>
      <c r="L66" s="10"/>
      <c r="M66" s="5"/>
      <c r="N66" s="1"/>
      <c r="O66" s="1"/>
      <c r="Q66" s="8"/>
      <c r="R66" s="10"/>
      <c r="T66" s="5"/>
      <c r="W66" s="8"/>
      <c r="X66" s="10"/>
      <c r="Y66" s="8"/>
      <c r="Z66" s="10"/>
      <c r="AB66" s="1"/>
      <c r="AE66" s="8"/>
      <c r="AF66" s="10"/>
      <c r="AG66" s="8"/>
      <c r="AH66" s="10"/>
    </row>
    <row r="67" spans="11:34" ht="12.75">
      <c r="K67" s="6"/>
      <c r="L67" s="10"/>
      <c r="M67" s="5"/>
      <c r="N67" s="1"/>
      <c r="O67" s="1"/>
      <c r="Q67" s="8"/>
      <c r="R67" s="10"/>
      <c r="T67" s="5"/>
      <c r="W67" s="8"/>
      <c r="X67" s="10"/>
      <c r="Y67" s="8"/>
      <c r="Z67" s="10"/>
      <c r="AB67" s="1"/>
      <c r="AE67" s="8"/>
      <c r="AF67" s="10"/>
      <c r="AG67" s="8"/>
      <c r="AH67" s="10"/>
    </row>
    <row r="68" spans="11:34" ht="12.75">
      <c r="K68" s="6"/>
      <c r="L68" s="10"/>
      <c r="M68" s="5"/>
      <c r="N68" s="1"/>
      <c r="O68" s="1"/>
      <c r="Q68" s="8"/>
      <c r="R68" s="10"/>
      <c r="T68" s="5"/>
      <c r="W68" s="8"/>
      <c r="X68" s="10"/>
      <c r="Y68" s="8"/>
      <c r="Z68" s="10"/>
      <c r="AB68" s="1"/>
      <c r="AE68" s="8"/>
      <c r="AF68" s="10"/>
      <c r="AG68" s="8"/>
      <c r="AH68" s="10"/>
    </row>
    <row r="69" spans="11:34" ht="12.75">
      <c r="K69" s="6"/>
      <c r="L69" s="10"/>
      <c r="M69" s="5"/>
      <c r="N69" s="1"/>
      <c r="O69" s="1"/>
      <c r="Q69" s="8"/>
      <c r="R69" s="10"/>
      <c r="T69" s="5"/>
      <c r="W69" s="8"/>
      <c r="X69" s="10"/>
      <c r="Y69" s="8"/>
      <c r="Z69" s="10"/>
      <c r="AB69" s="1"/>
      <c r="AE69" s="8"/>
      <c r="AF69" s="10"/>
      <c r="AG69" s="8"/>
      <c r="AH69" s="10"/>
    </row>
    <row r="70" spans="11:34" ht="12.75">
      <c r="K70" s="6"/>
      <c r="L70" s="10"/>
      <c r="M70" s="5"/>
      <c r="N70" s="1"/>
      <c r="O70" s="1"/>
      <c r="Q70" s="8"/>
      <c r="R70" s="10"/>
      <c r="T70" s="5"/>
      <c r="W70" s="8"/>
      <c r="X70" s="10"/>
      <c r="Y70" s="8"/>
      <c r="Z70" s="10"/>
      <c r="AB70" s="1"/>
      <c r="AE70" s="8"/>
      <c r="AF70" s="10"/>
      <c r="AG70" s="8"/>
      <c r="AH70" s="10"/>
    </row>
  </sheetData>
  <sheetProtection/>
  <mergeCells count="17">
    <mergeCell ref="O3:T3"/>
    <mergeCell ref="U3:U4"/>
    <mergeCell ref="V3:V4"/>
    <mergeCell ref="B3:B4"/>
    <mergeCell ref="H3:H4"/>
    <mergeCell ref="I3:I4"/>
    <mergeCell ref="J3:J4"/>
    <mergeCell ref="K3:K4"/>
    <mergeCell ref="L3:L4"/>
    <mergeCell ref="M3:M4"/>
    <mergeCell ref="A3:A4"/>
    <mergeCell ref="C3:C4"/>
    <mergeCell ref="D3:D4"/>
    <mergeCell ref="E3:E4"/>
    <mergeCell ref="F3:F4"/>
    <mergeCell ref="N3:N4"/>
    <mergeCell ref="G3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L1">
      <selection activeCell="K13" sqref="K13"/>
    </sheetView>
  </sheetViews>
  <sheetFormatPr defaultColWidth="9.00390625" defaultRowHeight="12.75"/>
  <cols>
    <col min="1" max="1" width="4.875" style="5" bestFit="1" customWidth="1"/>
    <col min="2" max="2" width="5.75390625" style="5" customWidth="1"/>
    <col min="3" max="3" width="6.00390625" style="5" bestFit="1" customWidth="1"/>
    <col min="4" max="4" width="5.625" style="5" customWidth="1"/>
    <col min="5" max="5" width="8.875" style="5" customWidth="1"/>
    <col min="6" max="6" width="6.125" style="5" customWidth="1"/>
    <col min="7" max="7" width="25.25390625" style="5" customWidth="1"/>
    <col min="8" max="8" width="24.375" style="5" customWidth="1"/>
    <col min="9" max="9" width="21.875" style="5" bestFit="1" customWidth="1"/>
    <col min="10" max="10" width="12.625" style="5" bestFit="1" customWidth="1"/>
    <col min="11" max="11" width="11.625" style="5" customWidth="1"/>
    <col min="12" max="12" width="14.125" style="5" customWidth="1"/>
    <col min="13" max="13" width="7.625" style="6" bestFit="1" customWidth="1"/>
    <col min="14" max="14" width="6.625" style="10" bestFit="1" customWidth="1"/>
    <col min="15" max="17" width="6.00390625" style="5" bestFit="1" customWidth="1"/>
    <col min="18" max="18" width="7.00390625" style="5" customWidth="1"/>
    <col min="19" max="19" width="6.625" style="5" bestFit="1" customWidth="1"/>
    <col min="20" max="20" width="8.625" style="10" bestFit="1" customWidth="1"/>
    <col min="21" max="21" width="11.125" style="5" customWidth="1"/>
    <col min="22" max="22" width="23.875" style="5" customWidth="1"/>
    <col min="23" max="16384" width="9.125" style="5" customWidth="1"/>
  </cols>
  <sheetData>
    <row r="1" spans="1:34" ht="20.25">
      <c r="A1" s="18" t="s">
        <v>81</v>
      </c>
      <c r="B1" s="18"/>
      <c r="D1" s="18"/>
      <c r="E1" s="2"/>
      <c r="F1" s="2"/>
      <c r="G1" s="18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20" s="19" customFormat="1" ht="24" thickBot="1">
      <c r="D2" s="13"/>
      <c r="G2" s="176" t="s">
        <v>180</v>
      </c>
      <c r="H2" s="2"/>
      <c r="I2" s="20"/>
      <c r="J2" s="2"/>
      <c r="K2" s="20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243" t="s">
        <v>18</v>
      </c>
      <c r="B3" s="243" t="s">
        <v>8</v>
      </c>
      <c r="C3" s="243" t="s">
        <v>76</v>
      </c>
      <c r="D3" s="245" t="s">
        <v>24</v>
      </c>
      <c r="E3" s="245" t="s">
        <v>25</v>
      </c>
      <c r="F3" s="245" t="s">
        <v>2</v>
      </c>
      <c r="G3" s="245" t="s">
        <v>3</v>
      </c>
      <c r="H3" s="245" t="s">
        <v>20</v>
      </c>
      <c r="I3" s="245" t="s">
        <v>10</v>
      </c>
      <c r="J3" s="245" t="s">
        <v>11</v>
      </c>
      <c r="K3" s="245" t="s">
        <v>7</v>
      </c>
      <c r="L3" s="245" t="s">
        <v>4</v>
      </c>
      <c r="M3" s="247" t="s">
        <v>1</v>
      </c>
      <c r="N3" s="249" t="s">
        <v>0</v>
      </c>
      <c r="O3" s="255" t="s">
        <v>26</v>
      </c>
      <c r="P3" s="255"/>
      <c r="Q3" s="255"/>
      <c r="R3" s="255"/>
      <c r="S3" s="255"/>
      <c r="T3" s="255"/>
      <c r="U3" s="256" t="s">
        <v>9</v>
      </c>
      <c r="V3" s="253" t="s">
        <v>46</v>
      </c>
    </row>
    <row r="4" spans="1:22" s="7" customFormat="1" ht="13.5" customHeight="1" thickBot="1">
      <c r="A4" s="244"/>
      <c r="B4" s="244"/>
      <c r="C4" s="244"/>
      <c r="D4" s="246"/>
      <c r="E4" s="246"/>
      <c r="F4" s="246"/>
      <c r="G4" s="246"/>
      <c r="H4" s="246"/>
      <c r="I4" s="246"/>
      <c r="J4" s="246"/>
      <c r="K4" s="246"/>
      <c r="L4" s="246"/>
      <c r="M4" s="248"/>
      <c r="N4" s="250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257"/>
      <c r="V4" s="258"/>
    </row>
    <row r="5" spans="1:22" s="41" customFormat="1" ht="12.75">
      <c r="A5" s="44"/>
      <c r="B5" s="99"/>
      <c r="C5" s="71"/>
      <c r="D5" s="71"/>
      <c r="E5" s="71"/>
      <c r="F5" s="71"/>
      <c r="G5" s="48"/>
      <c r="H5" s="48" t="s">
        <v>49</v>
      </c>
      <c r="I5" s="48"/>
      <c r="J5" s="71"/>
      <c r="K5" s="74"/>
      <c r="L5" s="71"/>
      <c r="M5" s="75"/>
      <c r="N5" s="76"/>
      <c r="O5" s="71"/>
      <c r="P5" s="71"/>
      <c r="Q5" s="71"/>
      <c r="R5" s="71"/>
      <c r="S5" s="48"/>
      <c r="T5" s="64">
        <f>S5*N5</f>
        <v>0</v>
      </c>
      <c r="U5" s="173"/>
      <c r="V5" s="43"/>
    </row>
    <row r="6" spans="1:22" s="145" customFormat="1" ht="12">
      <c r="A6" s="133">
        <v>3</v>
      </c>
      <c r="B6" s="148">
        <v>3</v>
      </c>
      <c r="C6" s="134"/>
      <c r="D6" s="134" t="s">
        <v>30</v>
      </c>
      <c r="E6" s="134" t="s">
        <v>28</v>
      </c>
      <c r="F6" s="144">
        <v>90</v>
      </c>
      <c r="G6" s="144" t="s">
        <v>185</v>
      </c>
      <c r="H6" s="155" t="s">
        <v>72</v>
      </c>
      <c r="I6" s="134" t="s">
        <v>23</v>
      </c>
      <c r="J6" s="134" t="s">
        <v>19</v>
      </c>
      <c r="K6" s="156">
        <v>31954</v>
      </c>
      <c r="L6" s="144" t="s">
        <v>92</v>
      </c>
      <c r="M6" s="138">
        <v>95.6</v>
      </c>
      <c r="N6" s="139">
        <v>0.5678</v>
      </c>
      <c r="O6" s="141">
        <v>342.5</v>
      </c>
      <c r="P6" s="145">
        <v>342.5</v>
      </c>
      <c r="Q6" s="141">
        <v>357.5</v>
      </c>
      <c r="R6" s="141">
        <v>357.5</v>
      </c>
      <c r="S6" s="142">
        <v>342.5</v>
      </c>
      <c r="T6" s="139">
        <f>S6*N6</f>
        <v>194.4715</v>
      </c>
      <c r="U6" s="143"/>
      <c r="V6" s="134" t="s">
        <v>172</v>
      </c>
    </row>
    <row r="7" spans="1:22" s="41" customFormat="1" ht="12.75">
      <c r="A7" s="44">
        <v>5</v>
      </c>
      <c r="B7" s="222">
        <v>2</v>
      </c>
      <c r="C7" s="123"/>
      <c r="D7" s="123" t="s">
        <v>30</v>
      </c>
      <c r="E7" s="123" t="s">
        <v>28</v>
      </c>
      <c r="F7" s="67">
        <v>125</v>
      </c>
      <c r="G7" s="123" t="s">
        <v>260</v>
      </c>
      <c r="H7" s="67" t="s">
        <v>213</v>
      </c>
      <c r="I7" s="123" t="s">
        <v>23</v>
      </c>
      <c r="J7" s="123" t="s">
        <v>19</v>
      </c>
      <c r="K7" s="233">
        <v>28532</v>
      </c>
      <c r="L7" s="158" t="s">
        <v>157</v>
      </c>
      <c r="M7" s="46">
        <v>122.05</v>
      </c>
      <c r="N7" s="64">
        <v>0.5249</v>
      </c>
      <c r="O7" s="123">
        <v>340</v>
      </c>
      <c r="P7" s="123">
        <v>360</v>
      </c>
      <c r="Q7" s="123">
        <v>375</v>
      </c>
      <c r="R7" s="123"/>
      <c r="S7" s="42">
        <v>375</v>
      </c>
      <c r="T7" s="64">
        <f>S7*N7</f>
        <v>196.8375</v>
      </c>
      <c r="U7" s="221"/>
      <c r="V7" s="82" t="s">
        <v>69</v>
      </c>
    </row>
    <row r="8" spans="1:22" s="145" customFormat="1" ht="12.75">
      <c r="A8" s="133">
        <v>12</v>
      </c>
      <c r="B8" s="148">
        <v>1</v>
      </c>
      <c r="C8" s="134"/>
      <c r="D8" s="134" t="s">
        <v>30</v>
      </c>
      <c r="E8" s="134" t="s">
        <v>28</v>
      </c>
      <c r="F8" s="153">
        <v>140</v>
      </c>
      <c r="G8" s="134" t="s">
        <v>261</v>
      </c>
      <c r="H8" s="153" t="s">
        <v>319</v>
      </c>
      <c r="I8" s="134" t="s">
        <v>23</v>
      </c>
      <c r="J8" s="134" t="s">
        <v>19</v>
      </c>
      <c r="K8" s="233">
        <v>29590</v>
      </c>
      <c r="L8" s="233" t="s">
        <v>70</v>
      </c>
      <c r="M8" s="138">
        <v>136.4</v>
      </c>
      <c r="N8" s="139">
        <v>0.5079</v>
      </c>
      <c r="O8" s="134">
        <v>352.5</v>
      </c>
      <c r="P8" s="134">
        <v>375</v>
      </c>
      <c r="Q8" s="134">
        <v>390</v>
      </c>
      <c r="R8" s="134"/>
      <c r="S8" s="142">
        <v>390</v>
      </c>
      <c r="T8" s="139">
        <f>S8*N8</f>
        <v>198.08100000000002</v>
      </c>
      <c r="U8" s="143"/>
      <c r="V8" s="82" t="s">
        <v>69</v>
      </c>
    </row>
    <row r="9" spans="13:20" s="41" customFormat="1" ht="12.75">
      <c r="M9" s="56"/>
      <c r="N9" s="57"/>
      <c r="S9" s="59"/>
      <c r="T9" s="57"/>
    </row>
    <row r="10" spans="1:34" s="41" customFormat="1" ht="12.75">
      <c r="A10" s="54" t="s">
        <v>34</v>
      </c>
      <c r="B10" s="54"/>
      <c r="G10" s="55" t="s">
        <v>48</v>
      </c>
      <c r="K10" s="56"/>
      <c r="L10" s="57"/>
      <c r="N10" s="58"/>
      <c r="O10" s="58"/>
      <c r="Q10" s="59"/>
      <c r="R10" s="57"/>
      <c r="W10" s="59"/>
      <c r="X10" s="57"/>
      <c r="Y10" s="59"/>
      <c r="Z10" s="57"/>
      <c r="AB10" s="58"/>
      <c r="AE10" s="59"/>
      <c r="AF10" s="57"/>
      <c r="AG10" s="59"/>
      <c r="AH10" s="57"/>
    </row>
    <row r="11" spans="1:34" s="41" customFormat="1" ht="12.75">
      <c r="A11" s="54" t="s">
        <v>35</v>
      </c>
      <c r="B11" s="54"/>
      <c r="G11" s="55" t="s">
        <v>68</v>
      </c>
      <c r="K11" s="56"/>
      <c r="L11" s="57"/>
      <c r="N11" s="58"/>
      <c r="O11" s="58"/>
      <c r="Q11" s="59"/>
      <c r="R11" s="57"/>
      <c r="W11" s="59"/>
      <c r="X11" s="57"/>
      <c r="Y11" s="59"/>
      <c r="Z11" s="57"/>
      <c r="AB11" s="58"/>
      <c r="AE11" s="59"/>
      <c r="AF11" s="57"/>
      <c r="AG11" s="59"/>
      <c r="AH11" s="57"/>
    </row>
    <row r="12" spans="1:34" s="41" customFormat="1" ht="12.75">
      <c r="A12" s="54" t="s">
        <v>36</v>
      </c>
      <c r="B12" s="54"/>
      <c r="G12" s="55" t="s">
        <v>65</v>
      </c>
      <c r="K12" s="56"/>
      <c r="L12" s="57"/>
      <c r="N12" s="58"/>
      <c r="O12" s="58"/>
      <c r="Q12" s="59"/>
      <c r="R12" s="57"/>
      <c r="W12" s="59"/>
      <c r="X12" s="57"/>
      <c r="Y12" s="59"/>
      <c r="Z12" s="57"/>
      <c r="AB12" s="58"/>
      <c r="AE12" s="59"/>
      <c r="AF12" s="57"/>
      <c r="AG12" s="59"/>
      <c r="AH12" s="57"/>
    </row>
    <row r="13" spans="1:34" s="41" customFormat="1" ht="12.75">
      <c r="A13" s="54" t="s">
        <v>38</v>
      </c>
      <c r="B13" s="54"/>
      <c r="G13" s="55" t="s">
        <v>64</v>
      </c>
      <c r="K13" s="56"/>
      <c r="L13" s="57"/>
      <c r="N13" s="58"/>
      <c r="O13" s="58"/>
      <c r="Q13" s="59"/>
      <c r="R13" s="57"/>
      <c r="W13" s="59"/>
      <c r="X13" s="57"/>
      <c r="Y13" s="59"/>
      <c r="Z13" s="57"/>
      <c r="AB13" s="58"/>
      <c r="AE13" s="59"/>
      <c r="AF13" s="57"/>
      <c r="AG13" s="59"/>
      <c r="AH13" s="57"/>
    </row>
    <row r="14" spans="1:34" s="41" customFormat="1" ht="12.75">
      <c r="A14" s="54" t="s">
        <v>37</v>
      </c>
      <c r="B14" s="54"/>
      <c r="G14" s="55" t="s">
        <v>39</v>
      </c>
      <c r="K14" s="56"/>
      <c r="L14" s="57"/>
      <c r="N14" s="58"/>
      <c r="O14" s="58"/>
      <c r="Q14" s="59"/>
      <c r="R14" s="57"/>
      <c r="W14" s="59"/>
      <c r="X14" s="57"/>
      <c r="Y14" s="59"/>
      <c r="Z14" s="57"/>
      <c r="AB14" s="58"/>
      <c r="AE14" s="59"/>
      <c r="AF14" s="57"/>
      <c r="AG14" s="59"/>
      <c r="AH14" s="57"/>
    </row>
    <row r="15" spans="1:34" s="41" customFormat="1" ht="12.75">
      <c r="A15" s="54" t="s">
        <v>66</v>
      </c>
      <c r="B15" s="54"/>
      <c r="G15" s="55" t="s">
        <v>41</v>
      </c>
      <c r="K15" s="56"/>
      <c r="L15" s="57"/>
      <c r="N15" s="58"/>
      <c r="O15" s="58"/>
      <c r="Q15" s="59"/>
      <c r="R15" s="57"/>
      <c r="W15" s="59"/>
      <c r="X15" s="57"/>
      <c r="Y15" s="59"/>
      <c r="Z15" s="57"/>
      <c r="AB15" s="58"/>
      <c r="AE15" s="59"/>
      <c r="AF15" s="57"/>
      <c r="AG15" s="59"/>
      <c r="AH15" s="57"/>
    </row>
    <row r="16" spans="1:34" s="41" customFormat="1" ht="12.75">
      <c r="A16" s="54" t="s">
        <v>67</v>
      </c>
      <c r="B16" s="54"/>
      <c r="G16" s="55" t="s">
        <v>40</v>
      </c>
      <c r="K16" s="56"/>
      <c r="L16" s="57"/>
      <c r="N16" s="58"/>
      <c r="O16" s="58"/>
      <c r="Q16" s="59"/>
      <c r="R16" s="57"/>
      <c r="W16" s="59"/>
      <c r="X16" s="57"/>
      <c r="Y16" s="59"/>
      <c r="Z16" s="57"/>
      <c r="AB16" s="58"/>
      <c r="AE16" s="59"/>
      <c r="AF16" s="57"/>
      <c r="AG16" s="59"/>
      <c r="AH16" s="57"/>
    </row>
    <row r="17" spans="1:34" s="41" customFormat="1" ht="12.75">
      <c r="A17" s="54"/>
      <c r="B17" s="54"/>
      <c r="G17" s="55"/>
      <c r="K17" s="56"/>
      <c r="L17" s="57"/>
      <c r="N17" s="58"/>
      <c r="O17" s="58"/>
      <c r="Q17" s="59"/>
      <c r="R17" s="57"/>
      <c r="W17" s="59"/>
      <c r="X17" s="57"/>
      <c r="Y17" s="59"/>
      <c r="Z17" s="57"/>
      <c r="AB17" s="58"/>
      <c r="AE17" s="59"/>
      <c r="AF17" s="57"/>
      <c r="AG17" s="59"/>
      <c r="AH17" s="57"/>
    </row>
    <row r="18" spans="1:34" s="41" customFormat="1" ht="12.75">
      <c r="A18" s="54"/>
      <c r="B18" s="54"/>
      <c r="G18" s="55"/>
      <c r="K18" s="56"/>
      <c r="L18" s="57"/>
      <c r="N18" s="58"/>
      <c r="O18" s="58"/>
      <c r="Q18" s="59"/>
      <c r="R18" s="57"/>
      <c r="W18" s="59"/>
      <c r="X18" s="57"/>
      <c r="Y18" s="59"/>
      <c r="Z18" s="57"/>
      <c r="AB18" s="58"/>
      <c r="AE18" s="59"/>
      <c r="AF18" s="57"/>
      <c r="AG18" s="59"/>
      <c r="AH18" s="57"/>
    </row>
    <row r="19" spans="1:34" s="41" customFormat="1" ht="12.75">
      <c r="A19" s="54"/>
      <c r="B19" s="54"/>
      <c r="G19" s="55"/>
      <c r="K19" s="56"/>
      <c r="L19" s="57"/>
      <c r="N19" s="58"/>
      <c r="O19" s="58"/>
      <c r="Q19" s="59"/>
      <c r="R19" s="57"/>
      <c r="W19" s="59"/>
      <c r="X19" s="57"/>
      <c r="Y19" s="59"/>
      <c r="Z19" s="57"/>
      <c r="AB19" s="58"/>
      <c r="AE19" s="59"/>
      <c r="AF19" s="57"/>
      <c r="AG19" s="59"/>
      <c r="AH19" s="57"/>
    </row>
    <row r="20" spans="11:34" s="41" customFormat="1" ht="12.75">
      <c r="K20" s="56"/>
      <c r="L20" s="57"/>
      <c r="N20" s="58"/>
      <c r="O20" s="58"/>
      <c r="Q20" s="59"/>
      <c r="R20" s="57"/>
      <c r="W20" s="59"/>
      <c r="X20" s="57"/>
      <c r="Y20" s="59"/>
      <c r="Z20" s="57"/>
      <c r="AB20" s="58"/>
      <c r="AE20" s="59"/>
      <c r="AF20" s="57"/>
      <c r="AG20" s="59"/>
      <c r="AH20" s="57"/>
    </row>
    <row r="21" spans="11:34" s="41" customFormat="1" ht="12.75">
      <c r="K21" s="56"/>
      <c r="L21" s="57"/>
      <c r="N21" s="58"/>
      <c r="O21" s="58"/>
      <c r="Q21" s="59"/>
      <c r="R21" s="57"/>
      <c r="W21" s="59"/>
      <c r="X21" s="57"/>
      <c r="Y21" s="59"/>
      <c r="Z21" s="57"/>
      <c r="AB21" s="58"/>
      <c r="AE21" s="59"/>
      <c r="AF21" s="57"/>
      <c r="AG21" s="59"/>
      <c r="AH21" s="57"/>
    </row>
    <row r="22" spans="11:34" ht="12.75">
      <c r="K22" s="6"/>
      <c r="L22" s="10"/>
      <c r="M22" s="5"/>
      <c r="N22" s="1"/>
      <c r="O22" s="1"/>
      <c r="Q22" s="8"/>
      <c r="R22" s="10"/>
      <c r="T22" s="5"/>
      <c r="W22" s="8"/>
      <c r="X22" s="10"/>
      <c r="Y22" s="8"/>
      <c r="Z22" s="10"/>
      <c r="AB22" s="1"/>
      <c r="AE22" s="8"/>
      <c r="AF22" s="10"/>
      <c r="AG22" s="8"/>
      <c r="AH22" s="10"/>
    </row>
    <row r="23" spans="11:34" ht="12.75">
      <c r="K23" s="6"/>
      <c r="L23" s="10"/>
      <c r="M23" s="5"/>
      <c r="N23" s="1"/>
      <c r="O23" s="1"/>
      <c r="Q23" s="8"/>
      <c r="R23" s="10"/>
      <c r="T23" s="5"/>
      <c r="W23" s="8"/>
      <c r="X23" s="10"/>
      <c r="Y23" s="8"/>
      <c r="Z23" s="10"/>
      <c r="AB23" s="1"/>
      <c r="AE23" s="8"/>
      <c r="AF23" s="10"/>
      <c r="AG23" s="8"/>
      <c r="AH23" s="10"/>
    </row>
    <row r="24" spans="11:34" ht="12.75">
      <c r="K24" s="6"/>
      <c r="L24" s="10"/>
      <c r="M24" s="5"/>
      <c r="N24" s="1"/>
      <c r="O24" s="1"/>
      <c r="Q24" s="8"/>
      <c r="R24" s="10"/>
      <c r="T24" s="5"/>
      <c r="W24" s="8"/>
      <c r="X24" s="10"/>
      <c r="Y24" s="8"/>
      <c r="Z24" s="10"/>
      <c r="AB24" s="1"/>
      <c r="AE24" s="8"/>
      <c r="AF24" s="10"/>
      <c r="AG24" s="8"/>
      <c r="AH24" s="10"/>
    </row>
    <row r="25" spans="11:34" ht="12.75">
      <c r="K25" s="6"/>
      <c r="L25" s="10"/>
      <c r="M25" s="5"/>
      <c r="N25" s="1"/>
      <c r="O25" s="1"/>
      <c r="Q25" s="8"/>
      <c r="R25" s="10"/>
      <c r="T25" s="5"/>
      <c r="W25" s="8"/>
      <c r="X25" s="10"/>
      <c r="Y25" s="8"/>
      <c r="Z25" s="10"/>
      <c r="AB25" s="1"/>
      <c r="AE25" s="8"/>
      <c r="AF25" s="10"/>
      <c r="AG25" s="8"/>
      <c r="AH25" s="10"/>
    </row>
    <row r="26" spans="11:34" ht="12.75">
      <c r="K26" s="6"/>
      <c r="L26" s="10"/>
      <c r="M26" s="5"/>
      <c r="N26" s="1"/>
      <c r="O26" s="1"/>
      <c r="Q26" s="8"/>
      <c r="R26" s="10"/>
      <c r="T26" s="5"/>
      <c r="W26" s="8"/>
      <c r="X26" s="10"/>
      <c r="Y26" s="8"/>
      <c r="Z26" s="10"/>
      <c r="AB26" s="1"/>
      <c r="AE26" s="8"/>
      <c r="AF26" s="10"/>
      <c r="AG26" s="8"/>
      <c r="AH26" s="10"/>
    </row>
    <row r="27" spans="11:34" ht="12.75">
      <c r="K27" s="6"/>
      <c r="L27" s="10"/>
      <c r="M27" s="5"/>
      <c r="N27" s="1"/>
      <c r="O27" s="1"/>
      <c r="Q27" s="8"/>
      <c r="R27" s="10"/>
      <c r="T27" s="5"/>
      <c r="W27" s="8"/>
      <c r="X27" s="10"/>
      <c r="Y27" s="8"/>
      <c r="Z27" s="10"/>
      <c r="AB27" s="1"/>
      <c r="AE27" s="8"/>
      <c r="AF27" s="10"/>
      <c r="AG27" s="8"/>
      <c r="AH27" s="10"/>
    </row>
    <row r="28" spans="11:34" ht="12.75">
      <c r="K28" s="6"/>
      <c r="L28" s="10"/>
      <c r="M28" s="5"/>
      <c r="N28" s="1"/>
      <c r="O28" s="1"/>
      <c r="Q28" s="8"/>
      <c r="R28" s="10"/>
      <c r="T28" s="5"/>
      <c r="W28" s="8"/>
      <c r="X28" s="10"/>
      <c r="Y28" s="8"/>
      <c r="Z28" s="10"/>
      <c r="AB28" s="1"/>
      <c r="AE28" s="8"/>
      <c r="AF28" s="10"/>
      <c r="AG28" s="8"/>
      <c r="AH28" s="10"/>
    </row>
  </sheetData>
  <sheetProtection/>
  <mergeCells count="17"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M3:M4"/>
    <mergeCell ref="N3:N4"/>
    <mergeCell ref="O3:T3"/>
    <mergeCell ref="U3:U4"/>
    <mergeCell ref="V3:V4"/>
    <mergeCell ref="L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"/>
  <sheetViews>
    <sheetView zoomScalePageLayoutView="0" workbookViewId="0" topLeftCell="A1">
      <selection activeCell="U6" sqref="U6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625" style="5" customWidth="1"/>
    <col min="4" max="4" width="8.875" style="5" bestFit="1" customWidth="1"/>
    <col min="5" max="5" width="5.125" style="5" bestFit="1" customWidth="1"/>
    <col min="6" max="6" width="23.125" style="5" bestFit="1" customWidth="1"/>
    <col min="7" max="8" width="24.25390625" style="5" bestFit="1" customWidth="1"/>
    <col min="9" max="9" width="9.75390625" style="5" bestFit="1" customWidth="1"/>
    <col min="10" max="10" width="10.625" style="5" customWidth="1"/>
    <col min="11" max="11" width="13.875" style="5" customWidth="1"/>
    <col min="12" max="12" width="6.625" style="6" bestFit="1" customWidth="1"/>
    <col min="13" max="13" width="6.625" style="10" bestFit="1" customWidth="1"/>
    <col min="14" max="16" width="6.00390625" style="5" bestFit="1" customWidth="1"/>
    <col min="17" max="17" width="4.375" style="5" customWidth="1"/>
    <col min="18" max="18" width="7.00390625" style="5" bestFit="1" customWidth="1"/>
    <col min="19" max="19" width="11.00390625" style="10" customWidth="1"/>
    <col min="20" max="20" width="11.375" style="5" customWidth="1"/>
    <col min="21" max="21" width="21.00390625" style="5" customWidth="1"/>
    <col min="22" max="16384" width="9.125" style="5" customWidth="1"/>
  </cols>
  <sheetData>
    <row r="1" spans="1:33" ht="20.25">
      <c r="A1" s="18" t="s">
        <v>81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243" t="s">
        <v>18</v>
      </c>
      <c r="B3" s="245" t="s">
        <v>8</v>
      </c>
      <c r="C3" s="245" t="s">
        <v>24</v>
      </c>
      <c r="D3" s="245" t="s">
        <v>25</v>
      </c>
      <c r="E3" s="245" t="s">
        <v>2</v>
      </c>
      <c r="F3" s="245" t="s">
        <v>3</v>
      </c>
      <c r="G3" s="245" t="s">
        <v>20</v>
      </c>
      <c r="H3" s="245" t="s">
        <v>10</v>
      </c>
      <c r="I3" s="245" t="s">
        <v>11</v>
      </c>
      <c r="J3" s="245" t="s">
        <v>7</v>
      </c>
      <c r="K3" s="245" t="s">
        <v>4</v>
      </c>
      <c r="L3" s="247" t="s">
        <v>1</v>
      </c>
      <c r="M3" s="249" t="s">
        <v>0</v>
      </c>
      <c r="N3" s="255" t="s">
        <v>52</v>
      </c>
      <c r="O3" s="255"/>
      <c r="P3" s="255"/>
      <c r="Q3" s="255"/>
      <c r="R3" s="255"/>
      <c r="S3" s="255"/>
      <c r="T3" s="259" t="s">
        <v>9</v>
      </c>
      <c r="U3" s="253" t="s">
        <v>46</v>
      </c>
    </row>
    <row r="4" spans="1:21" s="7" customFormat="1" ht="12" thickBot="1">
      <c r="A4" s="244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8"/>
      <c r="M4" s="250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60"/>
      <c r="U4" s="258"/>
    </row>
    <row r="5" spans="1:21" ht="12.75">
      <c r="A5" s="29"/>
      <c r="B5" s="30"/>
      <c r="C5" s="30"/>
      <c r="D5" s="30"/>
      <c r="E5" s="30"/>
      <c r="F5" s="30"/>
      <c r="G5" s="42" t="s">
        <v>43</v>
      </c>
      <c r="H5" s="30"/>
      <c r="I5" s="30"/>
      <c r="J5" s="33"/>
      <c r="K5" s="30"/>
      <c r="L5" s="31"/>
      <c r="M5" s="34"/>
      <c r="N5" s="30"/>
      <c r="O5" s="30"/>
      <c r="P5" s="30"/>
      <c r="Q5" s="30"/>
      <c r="R5" s="30"/>
      <c r="S5" s="34"/>
      <c r="T5" s="30"/>
      <c r="U5" s="30"/>
    </row>
    <row r="6" spans="1:21" ht="13.5" thickBot="1">
      <c r="A6" s="182">
        <v>12</v>
      </c>
      <c r="B6" s="184">
        <v>1</v>
      </c>
      <c r="C6" s="123" t="s">
        <v>44</v>
      </c>
      <c r="D6" s="123" t="s">
        <v>31</v>
      </c>
      <c r="E6" s="92">
        <v>82.5</v>
      </c>
      <c r="F6" s="82" t="s">
        <v>107</v>
      </c>
      <c r="G6" s="123" t="s">
        <v>108</v>
      </c>
      <c r="H6" s="123" t="s">
        <v>23</v>
      </c>
      <c r="I6" s="123" t="s">
        <v>19</v>
      </c>
      <c r="J6" s="116">
        <v>31097</v>
      </c>
      <c r="K6" s="149" t="s">
        <v>92</v>
      </c>
      <c r="L6" s="75">
        <v>77</v>
      </c>
      <c r="M6" s="76">
        <v>0.6511</v>
      </c>
      <c r="N6" s="71">
        <v>80</v>
      </c>
      <c r="O6" s="71">
        <v>100</v>
      </c>
      <c r="P6" s="71">
        <v>110</v>
      </c>
      <c r="Q6" s="71"/>
      <c r="R6" s="48">
        <v>110</v>
      </c>
      <c r="S6" s="139">
        <f>R6*M6</f>
        <v>71.621</v>
      </c>
      <c r="T6" s="184"/>
      <c r="U6" s="82" t="s">
        <v>107</v>
      </c>
    </row>
    <row r="7" spans="1:21" ht="12.75">
      <c r="A7" s="182"/>
      <c r="B7" s="184"/>
      <c r="C7" s="184"/>
      <c r="D7" s="184"/>
      <c r="E7" s="184"/>
      <c r="F7" s="127"/>
      <c r="G7" s="28" t="s">
        <v>45</v>
      </c>
      <c r="H7" s="184"/>
      <c r="I7" s="184"/>
      <c r="J7" s="186"/>
      <c r="K7" s="154"/>
      <c r="L7" s="187"/>
      <c r="M7" s="188"/>
      <c r="N7" s="184"/>
      <c r="O7" s="184"/>
      <c r="P7" s="184"/>
      <c r="Q7" s="184"/>
      <c r="R7" s="184"/>
      <c r="S7" s="139">
        <f aca="true" t="shared" si="0" ref="S7:S14">R7*M7</f>
        <v>0</v>
      </c>
      <c r="T7" s="184"/>
      <c r="U7" s="184"/>
    </row>
    <row r="8" spans="1:21" s="41" customFormat="1" ht="12.75">
      <c r="A8" s="98">
        <v>12</v>
      </c>
      <c r="B8" s="71">
        <v>1</v>
      </c>
      <c r="C8" s="123" t="s">
        <v>27</v>
      </c>
      <c r="D8" s="123" t="s">
        <v>31</v>
      </c>
      <c r="E8" s="92">
        <v>52</v>
      </c>
      <c r="F8" s="82" t="s">
        <v>383</v>
      </c>
      <c r="G8" s="123" t="s">
        <v>384</v>
      </c>
      <c r="H8" s="123" t="s">
        <v>23</v>
      </c>
      <c r="I8" s="123" t="s">
        <v>19</v>
      </c>
      <c r="J8" s="86">
        <v>31544</v>
      </c>
      <c r="K8" s="151" t="s">
        <v>92</v>
      </c>
      <c r="L8" s="46">
        <v>49.9</v>
      </c>
      <c r="M8" s="64">
        <v>0.999</v>
      </c>
      <c r="N8" s="161">
        <v>70</v>
      </c>
      <c r="O8" s="71">
        <v>70</v>
      </c>
      <c r="P8" s="161">
        <v>77.5</v>
      </c>
      <c r="Q8" s="123"/>
      <c r="R8" s="48">
        <v>70</v>
      </c>
      <c r="S8" s="139">
        <f t="shared" si="0"/>
        <v>69.93</v>
      </c>
      <c r="T8" s="71"/>
      <c r="U8" s="123" t="s">
        <v>280</v>
      </c>
    </row>
    <row r="9" spans="1:21" s="41" customFormat="1" ht="12.75">
      <c r="A9" s="44"/>
      <c r="B9" s="45"/>
      <c r="C9" s="45"/>
      <c r="D9" s="45"/>
      <c r="E9" s="45"/>
      <c r="F9" s="45"/>
      <c r="G9" s="42" t="s">
        <v>47</v>
      </c>
      <c r="H9" s="45"/>
      <c r="I9" s="45"/>
      <c r="J9" s="63"/>
      <c r="K9" s="45"/>
      <c r="L9" s="46"/>
      <c r="M9" s="64"/>
      <c r="N9" s="45"/>
      <c r="O9" s="45"/>
      <c r="P9" s="45"/>
      <c r="Q9" s="45"/>
      <c r="R9" s="42"/>
      <c r="S9" s="139">
        <f t="shared" si="0"/>
        <v>0</v>
      </c>
      <c r="T9" s="45"/>
      <c r="U9" s="123"/>
    </row>
    <row r="10" spans="1:21" s="41" customFormat="1" ht="12.75">
      <c r="A10" s="44">
        <v>12</v>
      </c>
      <c r="B10" s="122">
        <v>1</v>
      </c>
      <c r="C10" s="123" t="s">
        <v>27</v>
      </c>
      <c r="D10" s="123" t="s">
        <v>31</v>
      </c>
      <c r="E10" s="123">
        <v>82.5</v>
      </c>
      <c r="F10" s="82" t="s">
        <v>365</v>
      </c>
      <c r="G10" s="146" t="s">
        <v>71</v>
      </c>
      <c r="H10" s="134" t="s">
        <v>23</v>
      </c>
      <c r="I10" s="134" t="s">
        <v>19</v>
      </c>
      <c r="J10" s="116">
        <v>28710</v>
      </c>
      <c r="K10" s="117" t="s">
        <v>89</v>
      </c>
      <c r="L10" s="46">
        <v>80.2</v>
      </c>
      <c r="M10" s="64">
        <v>0.6318</v>
      </c>
      <c r="N10" s="122">
        <v>270</v>
      </c>
      <c r="O10" s="70">
        <v>285</v>
      </c>
      <c r="P10" s="123">
        <v>285</v>
      </c>
      <c r="Q10" s="122"/>
      <c r="R10" s="42">
        <v>285</v>
      </c>
      <c r="S10" s="139">
        <f t="shared" si="0"/>
        <v>180.06300000000002</v>
      </c>
      <c r="T10" s="122"/>
      <c r="U10" s="82" t="s">
        <v>365</v>
      </c>
    </row>
    <row r="11" spans="1:21" s="41" customFormat="1" ht="12.75">
      <c r="A11" s="44">
        <v>12</v>
      </c>
      <c r="B11" s="123">
        <v>1</v>
      </c>
      <c r="C11" s="123" t="s">
        <v>27</v>
      </c>
      <c r="D11" s="123" t="s">
        <v>31</v>
      </c>
      <c r="E11" s="123">
        <v>82.5</v>
      </c>
      <c r="F11" s="82" t="s">
        <v>179</v>
      </c>
      <c r="G11" s="234" t="s">
        <v>72</v>
      </c>
      <c r="H11" s="134" t="s">
        <v>23</v>
      </c>
      <c r="I11" s="134" t="s">
        <v>19</v>
      </c>
      <c r="J11" s="116">
        <v>31700</v>
      </c>
      <c r="K11" s="151" t="s">
        <v>92</v>
      </c>
      <c r="L11" s="46">
        <v>81.9</v>
      </c>
      <c r="M11" s="64"/>
      <c r="N11" s="123">
        <v>190</v>
      </c>
      <c r="O11" s="123">
        <v>200</v>
      </c>
      <c r="P11" s="70">
        <v>210</v>
      </c>
      <c r="Q11" s="123"/>
      <c r="R11" s="42">
        <v>200</v>
      </c>
      <c r="S11" s="139">
        <f t="shared" si="0"/>
        <v>0</v>
      </c>
      <c r="T11" s="123"/>
      <c r="U11" s="82" t="s">
        <v>69</v>
      </c>
    </row>
    <row r="12" spans="1:21" s="41" customFormat="1" ht="12.75">
      <c r="A12" s="44">
        <v>12</v>
      </c>
      <c r="B12" s="123">
        <v>1</v>
      </c>
      <c r="C12" s="123" t="s">
        <v>27</v>
      </c>
      <c r="D12" s="123" t="s">
        <v>31</v>
      </c>
      <c r="E12" s="149">
        <v>100</v>
      </c>
      <c r="F12" s="144" t="s">
        <v>105</v>
      </c>
      <c r="G12" s="130" t="s">
        <v>106</v>
      </c>
      <c r="H12" s="134" t="s">
        <v>23</v>
      </c>
      <c r="I12" s="134" t="s">
        <v>19</v>
      </c>
      <c r="J12" s="157">
        <v>29749</v>
      </c>
      <c r="K12" s="151" t="s">
        <v>92</v>
      </c>
      <c r="L12" s="138">
        <v>99.8</v>
      </c>
      <c r="M12" s="139">
        <v>0.5545</v>
      </c>
      <c r="N12" s="123">
        <v>190</v>
      </c>
      <c r="O12" s="70">
        <v>210</v>
      </c>
      <c r="P12" s="123">
        <v>220</v>
      </c>
      <c r="Q12" s="123"/>
      <c r="R12" s="42">
        <v>220</v>
      </c>
      <c r="S12" s="139">
        <f t="shared" si="0"/>
        <v>121.99</v>
      </c>
      <c r="T12" s="123"/>
      <c r="U12" s="82" t="s">
        <v>69</v>
      </c>
    </row>
    <row r="13" spans="1:21" s="41" customFormat="1" ht="12.75" hidden="1">
      <c r="A13" s="44"/>
      <c r="B13" s="123"/>
      <c r="C13" s="123" t="s">
        <v>27</v>
      </c>
      <c r="D13" s="123" t="s">
        <v>31</v>
      </c>
      <c r="E13" s="92"/>
      <c r="F13" s="82"/>
      <c r="G13" s="123"/>
      <c r="H13" s="123" t="s">
        <v>23</v>
      </c>
      <c r="I13" s="123" t="s">
        <v>19</v>
      </c>
      <c r="J13" s="116"/>
      <c r="K13" s="197"/>
      <c r="L13" s="46"/>
      <c r="M13" s="64"/>
      <c r="N13" s="123"/>
      <c r="O13" s="70"/>
      <c r="P13" s="70"/>
      <c r="Q13" s="123"/>
      <c r="R13" s="42"/>
      <c r="S13" s="139">
        <f t="shared" si="0"/>
        <v>0</v>
      </c>
      <c r="T13" s="123"/>
      <c r="U13" s="82"/>
    </row>
    <row r="14" spans="1:21" s="41" customFormat="1" ht="12.75">
      <c r="A14" s="44"/>
      <c r="B14" s="45"/>
      <c r="C14" s="45"/>
      <c r="D14" s="45"/>
      <c r="E14" s="45"/>
      <c r="F14" s="45"/>
      <c r="G14" s="42" t="s">
        <v>49</v>
      </c>
      <c r="H14" s="45"/>
      <c r="I14" s="45"/>
      <c r="J14" s="63"/>
      <c r="K14" s="45"/>
      <c r="L14" s="46"/>
      <c r="M14" s="64"/>
      <c r="N14" s="45"/>
      <c r="O14" s="45"/>
      <c r="P14" s="45"/>
      <c r="Q14" s="45"/>
      <c r="R14" s="42"/>
      <c r="S14" s="139">
        <f t="shared" si="0"/>
        <v>0</v>
      </c>
      <c r="T14" s="45"/>
      <c r="U14" s="123"/>
    </row>
    <row r="15" spans="1:21" s="41" customFormat="1" ht="12.75">
      <c r="A15" s="44">
        <v>12</v>
      </c>
      <c r="B15" s="123">
        <v>1</v>
      </c>
      <c r="C15" s="123" t="s">
        <v>30</v>
      </c>
      <c r="D15" s="123" t="s">
        <v>28</v>
      </c>
      <c r="E15" s="92">
        <v>90</v>
      </c>
      <c r="F15" s="82" t="s">
        <v>172</v>
      </c>
      <c r="G15" s="123" t="s">
        <v>72</v>
      </c>
      <c r="H15" s="123" t="s">
        <v>23</v>
      </c>
      <c r="I15" s="123" t="s">
        <v>19</v>
      </c>
      <c r="J15" s="63">
        <v>32023</v>
      </c>
      <c r="K15" s="151" t="s">
        <v>92</v>
      </c>
      <c r="L15" s="46">
        <v>89.98</v>
      </c>
      <c r="M15" s="64">
        <v>0.5853</v>
      </c>
      <c r="N15" s="123">
        <v>340</v>
      </c>
      <c r="O15" s="70">
        <v>370</v>
      </c>
      <c r="P15" s="70">
        <v>370</v>
      </c>
      <c r="Q15" s="66"/>
      <c r="R15" s="42">
        <v>340</v>
      </c>
      <c r="S15" s="139">
        <f>R15*M15</f>
        <v>199.002</v>
      </c>
      <c r="T15" s="123"/>
      <c r="U15" s="82" t="s">
        <v>172</v>
      </c>
    </row>
    <row r="17" spans="1:33" ht="12.75">
      <c r="A17" s="27" t="s">
        <v>34</v>
      </c>
      <c r="F17" s="26" t="s">
        <v>48</v>
      </c>
      <c r="J17" s="6"/>
      <c r="K17" s="10"/>
      <c r="L17" s="5"/>
      <c r="M17" s="1"/>
      <c r="N17" s="1"/>
      <c r="P17" s="8"/>
      <c r="Q17" s="10"/>
      <c r="S17" s="5"/>
      <c r="V17" s="8"/>
      <c r="W17" s="10"/>
      <c r="X17" s="8"/>
      <c r="Y17" s="10"/>
      <c r="AA17" s="1"/>
      <c r="AD17" s="8"/>
      <c r="AE17" s="10"/>
      <c r="AF17" s="8"/>
      <c r="AG17" s="10"/>
    </row>
    <row r="18" spans="1:33" ht="12.75">
      <c r="A18" s="27" t="s">
        <v>35</v>
      </c>
      <c r="F18" s="26" t="s">
        <v>68</v>
      </c>
      <c r="J18" s="6"/>
      <c r="K18" s="10"/>
      <c r="L18" s="5"/>
      <c r="M18" s="1"/>
      <c r="N18" s="1"/>
      <c r="P18" s="8"/>
      <c r="Q18" s="10"/>
      <c r="S18" s="5"/>
      <c r="V18" s="8"/>
      <c r="W18" s="10"/>
      <c r="X18" s="8"/>
      <c r="Y18" s="10"/>
      <c r="AA18" s="1"/>
      <c r="AD18" s="8"/>
      <c r="AE18" s="10"/>
      <c r="AF18" s="8"/>
      <c r="AG18" s="10"/>
    </row>
    <row r="19" spans="1:33" ht="12.75">
      <c r="A19" s="27" t="s">
        <v>36</v>
      </c>
      <c r="F19" s="26" t="s">
        <v>65</v>
      </c>
      <c r="J19" s="6"/>
      <c r="K19" s="10"/>
      <c r="L19" s="5"/>
      <c r="M19" s="1"/>
      <c r="N19" s="1"/>
      <c r="P19" s="8"/>
      <c r="Q19" s="10"/>
      <c r="S19" s="5"/>
      <c r="V19" s="8"/>
      <c r="W19" s="10"/>
      <c r="X19" s="8"/>
      <c r="Y19" s="10"/>
      <c r="AA19" s="1"/>
      <c r="AD19" s="8"/>
      <c r="AE19" s="10"/>
      <c r="AF19" s="8"/>
      <c r="AG19" s="10"/>
    </row>
    <row r="20" spans="1:33" ht="12.75">
      <c r="A20" s="27" t="s">
        <v>38</v>
      </c>
      <c r="F20" s="26" t="s">
        <v>64</v>
      </c>
      <c r="J20" s="6"/>
      <c r="K20" s="10"/>
      <c r="L20" s="5"/>
      <c r="M20" s="1"/>
      <c r="N20" s="1"/>
      <c r="P20" s="8"/>
      <c r="Q20" s="10"/>
      <c r="S20" s="5"/>
      <c r="V20" s="8"/>
      <c r="W20" s="10"/>
      <c r="X20" s="8"/>
      <c r="Y20" s="10"/>
      <c r="AA20" s="1"/>
      <c r="AD20" s="8"/>
      <c r="AE20" s="10"/>
      <c r="AF20" s="8"/>
      <c r="AG20" s="10"/>
    </row>
    <row r="21" spans="1:33" ht="12.75">
      <c r="A21" s="27" t="s">
        <v>37</v>
      </c>
      <c r="F21" s="26" t="s">
        <v>39</v>
      </c>
      <c r="J21" s="6"/>
      <c r="K21" s="10"/>
      <c r="L21" s="5"/>
      <c r="M21" s="1"/>
      <c r="N21" s="1"/>
      <c r="P21" s="8"/>
      <c r="Q21" s="10"/>
      <c r="S21" s="5"/>
      <c r="V21" s="8"/>
      <c r="W21" s="10"/>
      <c r="X21" s="8"/>
      <c r="Y21" s="10"/>
      <c r="AA21" s="1"/>
      <c r="AD21" s="8"/>
      <c r="AE21" s="10"/>
      <c r="AF21" s="8"/>
      <c r="AG21" s="10"/>
    </row>
    <row r="22" spans="1:33" ht="12.75">
      <c r="A22" s="27" t="s">
        <v>66</v>
      </c>
      <c r="F22" s="26" t="s">
        <v>41</v>
      </c>
      <c r="J22" s="6"/>
      <c r="K22" s="10"/>
      <c r="L22" s="5"/>
      <c r="M22" s="1"/>
      <c r="N22" s="1"/>
      <c r="P22" s="8"/>
      <c r="Q22" s="10"/>
      <c r="S22" s="5"/>
      <c r="V22" s="8"/>
      <c r="W22" s="10"/>
      <c r="X22" s="8"/>
      <c r="Y22" s="10"/>
      <c r="AA22" s="1"/>
      <c r="AD22" s="8"/>
      <c r="AE22" s="10"/>
      <c r="AF22" s="8"/>
      <c r="AG22" s="10"/>
    </row>
    <row r="23" spans="1:33" ht="12.75">
      <c r="A23" s="27" t="s">
        <v>67</v>
      </c>
      <c r="F23" s="26" t="s">
        <v>40</v>
      </c>
      <c r="J23" s="6"/>
      <c r="K23" s="10"/>
      <c r="L23" s="5"/>
      <c r="M23" s="1"/>
      <c r="N23" s="1"/>
      <c r="P23" s="8"/>
      <c r="Q23" s="10"/>
      <c r="S23" s="5"/>
      <c r="V23" s="8"/>
      <c r="W23" s="10"/>
      <c r="X23" s="8"/>
      <c r="Y23" s="10"/>
      <c r="AA23" s="1"/>
      <c r="AD23" s="8"/>
      <c r="AE23" s="10"/>
      <c r="AF23" s="8"/>
      <c r="AG23" s="10"/>
    </row>
    <row r="24" spans="1:33" ht="12.75">
      <c r="A24" s="27"/>
      <c r="F24" s="26"/>
      <c r="J24" s="6"/>
      <c r="K24" s="10"/>
      <c r="L24" s="5"/>
      <c r="M24" s="1"/>
      <c r="N24" s="1"/>
      <c r="P24" s="8"/>
      <c r="Q24" s="10"/>
      <c r="S24" s="5"/>
      <c r="V24" s="8"/>
      <c r="W24" s="10"/>
      <c r="X24" s="8"/>
      <c r="Y24" s="10"/>
      <c r="AA24" s="1"/>
      <c r="AD24" s="8"/>
      <c r="AE24" s="10"/>
      <c r="AF24" s="8"/>
      <c r="AG24" s="10"/>
    </row>
    <row r="25" spans="1:33" ht="12.75">
      <c r="A25" s="27"/>
      <c r="F25" s="26"/>
      <c r="J25" s="6"/>
      <c r="K25" s="10"/>
      <c r="L25" s="5"/>
      <c r="M25" s="1"/>
      <c r="N25" s="1"/>
      <c r="P25" s="8"/>
      <c r="Q25" s="10"/>
      <c r="S25" s="5"/>
      <c r="V25" s="8"/>
      <c r="W25" s="10"/>
      <c r="X25" s="8"/>
      <c r="Y25" s="10"/>
      <c r="AA25" s="1"/>
      <c r="AD25" s="8"/>
      <c r="AE25" s="10"/>
      <c r="AF25" s="8"/>
      <c r="AG25" s="10"/>
    </row>
    <row r="26" spans="1:33" ht="12.75">
      <c r="A26" s="27"/>
      <c r="F26" s="26"/>
      <c r="J26" s="6"/>
      <c r="K26" s="10"/>
      <c r="L26" s="5"/>
      <c r="M26" s="1"/>
      <c r="N26" s="1"/>
      <c r="P26" s="8"/>
      <c r="Q26" s="10"/>
      <c r="S26" s="5"/>
      <c r="V26" s="8"/>
      <c r="W26" s="10"/>
      <c r="X26" s="8"/>
      <c r="Y26" s="10"/>
      <c r="AA26" s="1"/>
      <c r="AD26" s="8"/>
      <c r="AE26" s="10"/>
      <c r="AF26" s="8"/>
      <c r="AG26" s="10"/>
    </row>
    <row r="27" spans="10:33" ht="12.75">
      <c r="J27" s="6"/>
      <c r="K27" s="10"/>
      <c r="L27" s="5"/>
      <c r="M27" s="1"/>
      <c r="N27" s="1"/>
      <c r="P27" s="8"/>
      <c r="Q27" s="10"/>
      <c r="S27" s="5"/>
      <c r="V27" s="8"/>
      <c r="W27" s="10"/>
      <c r="X27" s="8"/>
      <c r="Y27" s="10"/>
      <c r="AA27" s="1"/>
      <c r="AD27" s="8"/>
      <c r="AE27" s="10"/>
      <c r="AF27" s="8"/>
      <c r="AG27" s="10"/>
    </row>
    <row r="28" spans="10:33" ht="12.75">
      <c r="J28" s="6"/>
      <c r="K28" s="10"/>
      <c r="L28" s="5"/>
      <c r="M28" s="1"/>
      <c r="N28" s="1"/>
      <c r="P28" s="8"/>
      <c r="Q28" s="10"/>
      <c r="S28" s="5"/>
      <c r="V28" s="8"/>
      <c r="W28" s="10"/>
      <c r="X28" s="8"/>
      <c r="Y28" s="10"/>
      <c r="AA28" s="1"/>
      <c r="AD28" s="8"/>
      <c r="AE28" s="10"/>
      <c r="AF28" s="8"/>
      <c r="AG28" s="10"/>
    </row>
    <row r="29" spans="10:33" ht="12.75">
      <c r="J29" s="6"/>
      <c r="K29" s="10"/>
      <c r="L29" s="5"/>
      <c r="M29" s="1"/>
      <c r="N29" s="1"/>
      <c r="P29" s="8"/>
      <c r="Q29" s="10"/>
      <c r="S29" s="5"/>
      <c r="V29" s="8"/>
      <c r="W29" s="10"/>
      <c r="X29" s="8"/>
      <c r="Y29" s="10"/>
      <c r="AA29" s="1"/>
      <c r="AD29" s="8"/>
      <c r="AE29" s="10"/>
      <c r="AF29" s="8"/>
      <c r="AG29" s="10"/>
    </row>
    <row r="30" spans="10:33" ht="12.75">
      <c r="J30" s="6"/>
      <c r="K30" s="10"/>
      <c r="L30" s="5"/>
      <c r="M30" s="1"/>
      <c r="N30" s="1"/>
      <c r="P30" s="8"/>
      <c r="Q30" s="10"/>
      <c r="S30" s="5"/>
      <c r="V30" s="8"/>
      <c r="W30" s="10"/>
      <c r="X30" s="8"/>
      <c r="Y30" s="10"/>
      <c r="AA30" s="1"/>
      <c r="AD30" s="8"/>
      <c r="AE30" s="10"/>
      <c r="AF30" s="8"/>
      <c r="AG30" s="10"/>
    </row>
    <row r="31" spans="10:33" ht="12.75">
      <c r="J31" s="6"/>
      <c r="K31" s="10"/>
      <c r="L31" s="5"/>
      <c r="M31" s="1"/>
      <c r="N31" s="1"/>
      <c r="P31" s="8"/>
      <c r="Q31" s="10"/>
      <c r="S31" s="5"/>
      <c r="V31" s="8"/>
      <c r="W31" s="10"/>
      <c r="X31" s="8"/>
      <c r="Y31" s="10"/>
      <c r="AA31" s="1"/>
      <c r="AD31" s="8"/>
      <c r="AE31" s="10"/>
      <c r="AF31" s="8"/>
      <c r="AG31" s="10"/>
    </row>
    <row r="32" spans="10:33" ht="12.75">
      <c r="J32" s="6"/>
      <c r="K32" s="10"/>
      <c r="L32" s="5"/>
      <c r="M32" s="1"/>
      <c r="N32" s="1"/>
      <c r="P32" s="8"/>
      <c r="Q32" s="10"/>
      <c r="S32" s="5"/>
      <c r="V32" s="8"/>
      <c r="W32" s="10"/>
      <c r="X32" s="8"/>
      <c r="Y32" s="10"/>
      <c r="AA32" s="1"/>
      <c r="AD32" s="8"/>
      <c r="AE32" s="10"/>
      <c r="AF32" s="8"/>
      <c r="AG32" s="10"/>
    </row>
    <row r="33" spans="10:33" ht="12.75"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  <row r="34" spans="10:33" ht="12.75">
      <c r="J34" s="6"/>
      <c r="K34" s="10"/>
      <c r="L34" s="5"/>
      <c r="M34" s="1"/>
      <c r="N34" s="1"/>
      <c r="P34" s="8"/>
      <c r="Q34" s="10"/>
      <c r="S34" s="5"/>
      <c r="V34" s="8"/>
      <c r="W34" s="10"/>
      <c r="X34" s="8"/>
      <c r="Y34" s="10"/>
      <c r="AA34" s="1"/>
      <c r="AD34" s="8"/>
      <c r="AE34" s="10"/>
      <c r="AF34" s="8"/>
      <c r="AG34" s="10"/>
    </row>
    <row r="35" spans="10:33" ht="12.75">
      <c r="J35" s="6"/>
      <c r="K35" s="10"/>
      <c r="L35" s="5"/>
      <c r="M35" s="1"/>
      <c r="N35" s="1"/>
      <c r="P35" s="8"/>
      <c r="Q35" s="10"/>
      <c r="S35" s="5"/>
      <c r="V35" s="8"/>
      <c r="W35" s="10"/>
      <c r="X35" s="8"/>
      <c r="Y35" s="10"/>
      <c r="AA35" s="1"/>
      <c r="AD35" s="8"/>
      <c r="AE35" s="10"/>
      <c r="AF35" s="8"/>
      <c r="AG35" s="10"/>
    </row>
  </sheetData>
  <sheetProtection/>
  <mergeCells count="16">
    <mergeCell ref="F3:F4"/>
    <mergeCell ref="A3:A4"/>
    <mergeCell ref="B3:B4"/>
    <mergeCell ref="C3:C4"/>
    <mergeCell ref="D3:D4"/>
    <mergeCell ref="E3:E4"/>
    <mergeCell ref="U3:U4"/>
    <mergeCell ref="M3:M4"/>
    <mergeCell ref="N3:S3"/>
    <mergeCell ref="T3:T4"/>
    <mergeCell ref="G3:G4"/>
    <mergeCell ref="H3:H4"/>
    <mergeCell ref="I3:I4"/>
    <mergeCell ref="J3:J4"/>
    <mergeCell ref="K3:K4"/>
    <mergeCell ref="L3:L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6.625" style="0" customWidth="1"/>
    <col min="2" max="2" width="6.00390625" style="0" customWidth="1"/>
    <col min="3" max="3" width="6.25390625" style="0" customWidth="1"/>
    <col min="4" max="4" width="51.375" style="0" customWidth="1"/>
    <col min="5" max="5" width="20.00390625" style="0" customWidth="1"/>
    <col min="6" max="6" width="15.875" style="0" customWidth="1"/>
    <col min="8" max="8" width="10.625" style="0" customWidth="1"/>
    <col min="10" max="10" width="20.75390625" style="0" customWidth="1"/>
  </cols>
  <sheetData>
    <row r="1" spans="1:33" s="5" customFormat="1" ht="20.25">
      <c r="A1" s="18" t="s">
        <v>81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4:9" s="19" customFormat="1" ht="12" thickBot="1">
      <c r="D2" s="20"/>
      <c r="E2" s="20"/>
      <c r="F2" s="20"/>
      <c r="G2" s="21"/>
      <c r="H2" s="20"/>
      <c r="I2" s="20"/>
    </row>
    <row r="3" spans="1:10" s="8" customFormat="1" ht="12.75" customHeight="1">
      <c r="A3" s="263" t="s">
        <v>18</v>
      </c>
      <c r="B3" s="245" t="s">
        <v>8</v>
      </c>
      <c r="C3" s="245" t="s">
        <v>2</v>
      </c>
      <c r="D3" s="245" t="s">
        <v>3</v>
      </c>
      <c r="E3" s="245" t="s">
        <v>20</v>
      </c>
      <c r="F3" s="245" t="s">
        <v>4</v>
      </c>
      <c r="G3" s="247" t="s">
        <v>57</v>
      </c>
      <c r="H3" s="255" t="s">
        <v>58</v>
      </c>
      <c r="I3" s="255"/>
      <c r="J3" s="261" t="s">
        <v>46</v>
      </c>
    </row>
    <row r="4" spans="1:10" s="7" customFormat="1" ht="12" thickBot="1">
      <c r="A4" s="264"/>
      <c r="B4" s="246"/>
      <c r="C4" s="246"/>
      <c r="D4" s="246"/>
      <c r="E4" s="246"/>
      <c r="F4" s="246"/>
      <c r="G4" s="248"/>
      <c r="H4" s="15" t="s">
        <v>59</v>
      </c>
      <c r="I4" s="15" t="s">
        <v>60</v>
      </c>
      <c r="J4" s="262"/>
    </row>
    <row r="5" spans="1:10" s="41" customFormat="1" ht="12.75">
      <c r="A5" s="60"/>
      <c r="B5" s="61"/>
      <c r="C5" s="61"/>
      <c r="D5" s="39" t="s">
        <v>79</v>
      </c>
      <c r="E5" s="61"/>
      <c r="F5" s="61"/>
      <c r="G5" s="62"/>
      <c r="H5" s="61"/>
      <c r="I5" s="61"/>
      <c r="J5" s="40"/>
    </row>
    <row r="6" spans="1:10" s="145" customFormat="1" ht="12.75">
      <c r="A6" s="133">
        <v>12</v>
      </c>
      <c r="B6" s="134">
        <v>1</v>
      </c>
      <c r="C6" s="81">
        <v>90</v>
      </c>
      <c r="D6" s="81" t="s">
        <v>156</v>
      </c>
      <c r="E6" s="88" t="s">
        <v>158</v>
      </c>
      <c r="F6" s="91" t="s">
        <v>157</v>
      </c>
      <c r="G6" s="46">
        <v>88.2</v>
      </c>
      <c r="H6" s="123">
        <v>150</v>
      </c>
      <c r="I6" s="123">
        <v>21</v>
      </c>
      <c r="J6" s="81" t="s">
        <v>159</v>
      </c>
    </row>
    <row r="7" spans="1:10" s="145" customFormat="1" ht="14.25">
      <c r="A7" s="133">
        <v>12</v>
      </c>
      <c r="B7" s="134">
        <v>1</v>
      </c>
      <c r="C7" s="149">
        <v>90</v>
      </c>
      <c r="D7" s="149" t="s">
        <v>115</v>
      </c>
      <c r="E7" s="151" t="s">
        <v>116</v>
      </c>
      <c r="F7" s="118" t="s">
        <v>160</v>
      </c>
      <c r="G7" s="138">
        <v>88.15</v>
      </c>
      <c r="H7" s="134">
        <v>200</v>
      </c>
      <c r="I7" s="134">
        <v>13</v>
      </c>
      <c r="J7" s="149" t="s">
        <v>117</v>
      </c>
    </row>
    <row r="8" spans="1:10" s="41" customFormat="1" ht="13.5" thickBot="1">
      <c r="A8" s="49"/>
      <c r="B8" s="50"/>
      <c r="C8" s="50"/>
      <c r="D8" s="50"/>
      <c r="E8" s="131"/>
      <c r="F8" s="132"/>
      <c r="G8" s="51"/>
      <c r="H8" s="50"/>
      <c r="I8" s="50"/>
      <c r="J8" s="52"/>
    </row>
    <row r="10" spans="1:33" s="5" customFormat="1" ht="12.75">
      <c r="A10" s="27" t="s">
        <v>34</v>
      </c>
      <c r="F10" s="26" t="s">
        <v>48</v>
      </c>
      <c r="J10" s="6"/>
      <c r="K10" s="10"/>
      <c r="M10" s="1"/>
      <c r="N10" s="1"/>
      <c r="P10" s="8"/>
      <c r="Q10" s="10"/>
      <c r="V10" s="8"/>
      <c r="W10" s="10"/>
      <c r="X10" s="8"/>
      <c r="Y10" s="10"/>
      <c r="AA10" s="1"/>
      <c r="AD10" s="8"/>
      <c r="AE10" s="10"/>
      <c r="AF10" s="8"/>
      <c r="AG10" s="10"/>
    </row>
    <row r="11" spans="1:33" s="5" customFormat="1" ht="12.75">
      <c r="A11" s="27" t="s">
        <v>35</v>
      </c>
      <c r="F11" s="26" t="s">
        <v>68</v>
      </c>
      <c r="J11" s="6"/>
      <c r="K11" s="10"/>
      <c r="M11" s="1"/>
      <c r="N11" s="1"/>
      <c r="P11" s="8"/>
      <c r="Q11" s="10"/>
      <c r="V11" s="8"/>
      <c r="W11" s="10"/>
      <c r="X11" s="8"/>
      <c r="Y11" s="10"/>
      <c r="AA11" s="1"/>
      <c r="AD11" s="8"/>
      <c r="AE11" s="10"/>
      <c r="AF11" s="8"/>
      <c r="AG11" s="10"/>
    </row>
    <row r="12" spans="1:33" s="5" customFormat="1" ht="12.75">
      <c r="A12" s="27" t="s">
        <v>36</v>
      </c>
      <c r="F12" s="26" t="s">
        <v>65</v>
      </c>
      <c r="J12" s="6"/>
      <c r="K12" s="10"/>
      <c r="M12" s="1"/>
      <c r="N12" s="1"/>
      <c r="P12" s="8"/>
      <c r="Q12" s="10"/>
      <c r="V12" s="8"/>
      <c r="W12" s="10"/>
      <c r="X12" s="8"/>
      <c r="Y12" s="10"/>
      <c r="AA12" s="1"/>
      <c r="AD12" s="8"/>
      <c r="AE12" s="10"/>
      <c r="AF12" s="8"/>
      <c r="AG12" s="10"/>
    </row>
    <row r="13" spans="1:33" s="5" customFormat="1" ht="12.75">
      <c r="A13" s="27" t="s">
        <v>38</v>
      </c>
      <c r="F13" s="26" t="s">
        <v>64</v>
      </c>
      <c r="J13" s="6"/>
      <c r="K13" s="10"/>
      <c r="M13" s="1"/>
      <c r="N13" s="1"/>
      <c r="P13" s="8"/>
      <c r="Q13" s="10"/>
      <c r="V13" s="8"/>
      <c r="W13" s="10"/>
      <c r="X13" s="8"/>
      <c r="Y13" s="10"/>
      <c r="AA13" s="1"/>
      <c r="AD13" s="8"/>
      <c r="AE13" s="10"/>
      <c r="AF13" s="8"/>
      <c r="AG13" s="10"/>
    </row>
    <row r="14" spans="1:33" s="5" customFormat="1" ht="12.75">
      <c r="A14" s="27" t="s">
        <v>37</v>
      </c>
      <c r="F14" s="26" t="s">
        <v>39</v>
      </c>
      <c r="J14" s="6"/>
      <c r="K14" s="10"/>
      <c r="M14" s="1"/>
      <c r="N14" s="1"/>
      <c r="P14" s="8"/>
      <c r="Q14" s="10"/>
      <c r="V14" s="8"/>
      <c r="W14" s="10"/>
      <c r="X14" s="8"/>
      <c r="Y14" s="10"/>
      <c r="AA14" s="1"/>
      <c r="AD14" s="8"/>
      <c r="AE14" s="10"/>
      <c r="AF14" s="8"/>
      <c r="AG14" s="10"/>
    </row>
    <row r="15" spans="1:33" s="5" customFormat="1" ht="12.75">
      <c r="A15" s="27" t="s">
        <v>66</v>
      </c>
      <c r="F15" s="26" t="s">
        <v>41</v>
      </c>
      <c r="J15" s="6"/>
      <c r="K15" s="10"/>
      <c r="M15" s="1"/>
      <c r="N15" s="1"/>
      <c r="P15" s="8"/>
      <c r="Q15" s="10"/>
      <c r="V15" s="8"/>
      <c r="W15" s="10"/>
      <c r="X15" s="8"/>
      <c r="Y15" s="10"/>
      <c r="AA15" s="1"/>
      <c r="AD15" s="8"/>
      <c r="AE15" s="10"/>
      <c r="AF15" s="8"/>
      <c r="AG15" s="10"/>
    </row>
    <row r="16" spans="1:33" s="5" customFormat="1" ht="12.75">
      <c r="A16" s="27" t="s">
        <v>67</v>
      </c>
      <c r="F16" s="26" t="s">
        <v>40</v>
      </c>
      <c r="J16" s="6"/>
      <c r="K16" s="10"/>
      <c r="M16" s="1"/>
      <c r="N16" s="1"/>
      <c r="P16" s="8"/>
      <c r="Q16" s="10"/>
      <c r="V16" s="8"/>
      <c r="W16" s="10"/>
      <c r="X16" s="8"/>
      <c r="Y16" s="10"/>
      <c r="AA16" s="1"/>
      <c r="AD16" s="8"/>
      <c r="AE16" s="10"/>
      <c r="AF16" s="8"/>
      <c r="AG16" s="10"/>
    </row>
    <row r="17" spans="1:33" s="5" customFormat="1" ht="12.75">
      <c r="A17" s="27"/>
      <c r="F17" s="26"/>
      <c r="J17" s="6"/>
      <c r="K17" s="10"/>
      <c r="M17" s="1"/>
      <c r="N17" s="1"/>
      <c r="P17" s="8"/>
      <c r="Q17" s="10"/>
      <c r="V17" s="8"/>
      <c r="W17" s="10"/>
      <c r="X17" s="8"/>
      <c r="Y17" s="10"/>
      <c r="AA17" s="1"/>
      <c r="AD17" s="8"/>
      <c r="AE17" s="10"/>
      <c r="AF17" s="8"/>
      <c r="AG17" s="10"/>
    </row>
    <row r="18" spans="1:33" s="5" customFormat="1" ht="12.75">
      <c r="A18" s="27"/>
      <c r="F18" s="26"/>
      <c r="J18" s="6"/>
      <c r="K18" s="10"/>
      <c r="M18" s="1"/>
      <c r="N18" s="1"/>
      <c r="P18" s="8"/>
      <c r="Q18" s="10"/>
      <c r="V18" s="8"/>
      <c r="W18" s="10"/>
      <c r="X18" s="8"/>
      <c r="Y18" s="10"/>
      <c r="AA18" s="1"/>
      <c r="AD18" s="8"/>
      <c r="AE18" s="10"/>
      <c r="AF18" s="8"/>
      <c r="AG18" s="10"/>
    </row>
    <row r="19" spans="1:33" s="5" customFormat="1" ht="12.75">
      <c r="A19" s="27"/>
      <c r="F19" s="26"/>
      <c r="J19" s="6"/>
      <c r="K19" s="10"/>
      <c r="M19" s="1"/>
      <c r="N19" s="1"/>
      <c r="P19" s="8"/>
      <c r="Q19" s="10"/>
      <c r="V19" s="8"/>
      <c r="W19" s="10"/>
      <c r="X19" s="8"/>
      <c r="Y19" s="10"/>
      <c r="AA19" s="1"/>
      <c r="AD19" s="8"/>
      <c r="AE19" s="10"/>
      <c r="AF19" s="8"/>
      <c r="AG19" s="10"/>
    </row>
    <row r="20" spans="10:33" s="5" customFormat="1" ht="12.75">
      <c r="J20" s="6"/>
      <c r="K20" s="10"/>
      <c r="M20" s="1"/>
      <c r="N20" s="1"/>
      <c r="P20" s="8"/>
      <c r="Q20" s="10"/>
      <c r="V20" s="8"/>
      <c r="W20" s="10"/>
      <c r="X20" s="8"/>
      <c r="Y20" s="10"/>
      <c r="AA20" s="1"/>
      <c r="AD20" s="8"/>
      <c r="AE20" s="10"/>
      <c r="AF20" s="8"/>
      <c r="AG20" s="10"/>
    </row>
    <row r="21" spans="10:33" s="5" customFormat="1" ht="12.75">
      <c r="J21" s="6"/>
      <c r="K21" s="10"/>
      <c r="M21" s="1"/>
      <c r="N21" s="1"/>
      <c r="P21" s="8"/>
      <c r="Q21" s="10"/>
      <c r="V21" s="8"/>
      <c r="W21" s="10"/>
      <c r="X21" s="8"/>
      <c r="Y21" s="10"/>
      <c r="AA21" s="1"/>
      <c r="AD21" s="8"/>
      <c r="AE21" s="10"/>
      <c r="AF21" s="8"/>
      <c r="AG21" s="10"/>
    </row>
    <row r="22" spans="10:33" s="5" customFormat="1" ht="12.75">
      <c r="J22" s="6"/>
      <c r="K22" s="10"/>
      <c r="M22" s="1"/>
      <c r="N22" s="1"/>
      <c r="P22" s="8"/>
      <c r="Q22" s="10"/>
      <c r="V22" s="8"/>
      <c r="W22" s="10"/>
      <c r="X22" s="8"/>
      <c r="Y22" s="10"/>
      <c r="AA22" s="1"/>
      <c r="AD22" s="8"/>
      <c r="AE22" s="10"/>
      <c r="AF22" s="8"/>
      <c r="AG22" s="10"/>
    </row>
    <row r="23" spans="10:33" s="5" customFormat="1" ht="12.75">
      <c r="J23" s="6"/>
      <c r="K23" s="10"/>
      <c r="M23" s="1"/>
      <c r="N23" s="1"/>
      <c r="P23" s="8"/>
      <c r="Q23" s="10"/>
      <c r="V23" s="8"/>
      <c r="W23" s="10"/>
      <c r="X23" s="8"/>
      <c r="Y23" s="10"/>
      <c r="AA23" s="1"/>
      <c r="AD23" s="8"/>
      <c r="AE23" s="10"/>
      <c r="AF23" s="8"/>
      <c r="AG23" s="10"/>
    </row>
    <row r="24" spans="10:33" s="5" customFormat="1" ht="12.75">
      <c r="J24" s="6"/>
      <c r="K24" s="10"/>
      <c r="M24" s="1"/>
      <c r="N24" s="1"/>
      <c r="P24" s="8"/>
      <c r="Q24" s="10"/>
      <c r="V24" s="8"/>
      <c r="W24" s="10"/>
      <c r="X24" s="8"/>
      <c r="Y24" s="10"/>
      <c r="AA24" s="1"/>
      <c r="AD24" s="8"/>
      <c r="AE24" s="10"/>
      <c r="AF24" s="8"/>
      <c r="AG24" s="10"/>
    </row>
    <row r="25" spans="10:33" s="5" customFormat="1" ht="12.75">
      <c r="J25" s="6"/>
      <c r="K25" s="10"/>
      <c r="M25" s="1"/>
      <c r="N25" s="1"/>
      <c r="P25" s="8"/>
      <c r="Q25" s="10"/>
      <c r="V25" s="8"/>
      <c r="W25" s="10"/>
      <c r="X25" s="8"/>
      <c r="Y25" s="10"/>
      <c r="AA25" s="1"/>
      <c r="AD25" s="8"/>
      <c r="AE25" s="10"/>
      <c r="AF25" s="8"/>
      <c r="AG25" s="10"/>
    </row>
    <row r="26" spans="10:33" s="5" customFormat="1" ht="12.75">
      <c r="J26" s="6"/>
      <c r="K26" s="10"/>
      <c r="M26" s="1"/>
      <c r="N26" s="1"/>
      <c r="P26" s="8"/>
      <c r="Q26" s="10"/>
      <c r="V26" s="8"/>
      <c r="W26" s="10"/>
      <c r="X26" s="8"/>
      <c r="Y26" s="10"/>
      <c r="AA26" s="1"/>
      <c r="AD26" s="8"/>
      <c r="AE26" s="10"/>
      <c r="AF26" s="8"/>
      <c r="AG26" s="10"/>
    </row>
    <row r="27" spans="10:33" s="5" customFormat="1" ht="12.75">
      <c r="J27" s="6"/>
      <c r="K27" s="10"/>
      <c r="M27" s="1"/>
      <c r="N27" s="1"/>
      <c r="P27" s="8"/>
      <c r="Q27" s="10"/>
      <c r="V27" s="8"/>
      <c r="W27" s="10"/>
      <c r="X27" s="8"/>
      <c r="Y27" s="10"/>
      <c r="AA27" s="1"/>
      <c r="AD27" s="8"/>
      <c r="AE27" s="10"/>
      <c r="AF27" s="8"/>
      <c r="AG27" s="10"/>
    </row>
    <row r="28" spans="10:33" s="5" customFormat="1" ht="12.75">
      <c r="J28" s="6"/>
      <c r="K28" s="10"/>
      <c r="M28" s="1"/>
      <c r="N28" s="1"/>
      <c r="P28" s="8"/>
      <c r="Q28" s="10"/>
      <c r="V28" s="8"/>
      <c r="W28" s="10"/>
      <c r="X28" s="8"/>
      <c r="Y28" s="10"/>
      <c r="AA28" s="1"/>
      <c r="AD28" s="8"/>
      <c r="AE28" s="10"/>
      <c r="AF28" s="8"/>
      <c r="AG28" s="10"/>
    </row>
  </sheetData>
  <sheetProtection/>
  <mergeCells count="9">
    <mergeCell ref="G3:G4"/>
    <mergeCell ref="H3:I3"/>
    <mergeCell ref="J3:J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4">
      <selection activeCell="G24" sqref="G24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00390625" style="5" customWidth="1"/>
    <col min="4" max="4" width="6.875" style="5" customWidth="1"/>
    <col min="5" max="5" width="8.875" style="5" customWidth="1"/>
    <col min="6" max="6" width="6.25390625" style="5" customWidth="1"/>
    <col min="7" max="7" width="22.125" style="5" bestFit="1" customWidth="1"/>
    <col min="8" max="8" width="24.625" style="5" customWidth="1"/>
    <col min="9" max="9" width="24.00390625" style="5" customWidth="1"/>
    <col min="10" max="10" width="12.625" style="5" bestFit="1" customWidth="1"/>
    <col min="11" max="11" width="13.25390625" style="5" bestFit="1" customWidth="1"/>
    <col min="12" max="12" width="18.75390625" style="5" customWidth="1"/>
    <col min="13" max="13" width="6.625" style="6" bestFit="1" customWidth="1"/>
    <col min="14" max="14" width="7.625" style="10" customWidth="1"/>
    <col min="15" max="17" width="6.00390625" style="5" bestFit="1" customWidth="1"/>
    <col min="18" max="18" width="4.00390625" style="5" bestFit="1" customWidth="1"/>
    <col min="19" max="19" width="6.625" style="5" bestFit="1" customWidth="1"/>
    <col min="20" max="20" width="13.125" style="10" customWidth="1"/>
    <col min="21" max="21" width="7.625" style="5" customWidth="1"/>
    <col min="22" max="22" width="20.625" style="5" customWidth="1"/>
    <col min="23" max="16384" width="9.125" style="5" customWidth="1"/>
  </cols>
  <sheetData>
    <row r="1" spans="1:34" ht="20.25">
      <c r="A1" s="18" t="s">
        <v>81</v>
      </c>
      <c r="D1" s="18"/>
      <c r="E1" s="2"/>
      <c r="F1" s="2"/>
      <c r="G1" s="96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20" s="19" customFormat="1" ht="21" thickBot="1">
      <c r="D2" s="13"/>
      <c r="G2" s="20"/>
      <c r="H2" s="2"/>
      <c r="I2" s="20"/>
      <c r="J2" s="2"/>
      <c r="K2" s="20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243" t="s">
        <v>18</v>
      </c>
      <c r="B3" s="245" t="s">
        <v>8</v>
      </c>
      <c r="C3" s="251" t="s">
        <v>76</v>
      </c>
      <c r="D3" s="245" t="s">
        <v>24</v>
      </c>
      <c r="E3" s="245" t="s">
        <v>25</v>
      </c>
      <c r="F3" s="245" t="s">
        <v>2</v>
      </c>
      <c r="G3" s="245" t="s">
        <v>3</v>
      </c>
      <c r="H3" s="245" t="s">
        <v>20</v>
      </c>
      <c r="I3" s="245" t="s">
        <v>10</v>
      </c>
      <c r="J3" s="245" t="s">
        <v>11</v>
      </c>
      <c r="K3" s="245" t="s">
        <v>7</v>
      </c>
      <c r="L3" s="245" t="s">
        <v>4</v>
      </c>
      <c r="M3" s="247" t="s">
        <v>1</v>
      </c>
      <c r="N3" s="249" t="s">
        <v>0</v>
      </c>
      <c r="O3" s="255" t="s">
        <v>53</v>
      </c>
      <c r="P3" s="255"/>
      <c r="Q3" s="255"/>
      <c r="R3" s="255"/>
      <c r="S3" s="255"/>
      <c r="T3" s="255"/>
      <c r="U3" s="259" t="s">
        <v>9</v>
      </c>
      <c r="V3" s="253" t="s">
        <v>46</v>
      </c>
    </row>
    <row r="4" spans="1:22" s="7" customFormat="1" ht="13.5" customHeight="1" thickBot="1">
      <c r="A4" s="244"/>
      <c r="B4" s="246"/>
      <c r="C4" s="252"/>
      <c r="D4" s="246"/>
      <c r="E4" s="246"/>
      <c r="F4" s="246"/>
      <c r="G4" s="246"/>
      <c r="H4" s="246"/>
      <c r="I4" s="246"/>
      <c r="J4" s="246"/>
      <c r="K4" s="246"/>
      <c r="L4" s="246"/>
      <c r="M4" s="248"/>
      <c r="N4" s="250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260"/>
      <c r="V4" s="258"/>
    </row>
    <row r="5" spans="1:22" s="41" customFormat="1" ht="12.75">
      <c r="A5" s="60"/>
      <c r="B5" s="61"/>
      <c r="C5" s="61"/>
      <c r="D5" s="61"/>
      <c r="E5" s="61"/>
      <c r="F5" s="61"/>
      <c r="G5" s="61"/>
      <c r="H5" s="39" t="s">
        <v>43</v>
      </c>
      <c r="I5" s="61"/>
      <c r="J5" s="61"/>
      <c r="K5" s="68"/>
      <c r="L5" s="61"/>
      <c r="M5" s="62"/>
      <c r="N5" s="69"/>
      <c r="O5" s="61"/>
      <c r="P5" s="61"/>
      <c r="Q5" s="61"/>
      <c r="R5" s="61"/>
      <c r="S5" s="61"/>
      <c r="T5" s="69"/>
      <c r="U5" s="61"/>
      <c r="V5" s="40"/>
    </row>
    <row r="6" spans="1:22" s="41" customFormat="1" ht="12.75">
      <c r="A6" s="44">
        <v>12</v>
      </c>
      <c r="B6" s="123">
        <v>1</v>
      </c>
      <c r="C6" s="123"/>
      <c r="D6" s="123" t="s">
        <v>44</v>
      </c>
      <c r="E6" s="123" t="s">
        <v>31</v>
      </c>
      <c r="F6" s="67">
        <v>82.5</v>
      </c>
      <c r="G6" s="67" t="s">
        <v>171</v>
      </c>
      <c r="H6" s="83" t="s">
        <v>72</v>
      </c>
      <c r="I6" s="123" t="s">
        <v>23</v>
      </c>
      <c r="J6" s="123" t="s">
        <v>19</v>
      </c>
      <c r="K6" s="90">
        <v>33411</v>
      </c>
      <c r="L6" s="91" t="s">
        <v>92</v>
      </c>
      <c r="M6" s="46">
        <v>82.4</v>
      </c>
      <c r="N6" s="64"/>
      <c r="O6" s="123">
        <v>132.5</v>
      </c>
      <c r="P6" s="123">
        <v>142.5</v>
      </c>
      <c r="Q6" s="123">
        <v>160</v>
      </c>
      <c r="R6" s="123"/>
      <c r="S6" s="42">
        <v>160</v>
      </c>
      <c r="T6" s="64">
        <f>S6*N6</f>
        <v>0</v>
      </c>
      <c r="U6" s="123"/>
      <c r="V6" s="123" t="s">
        <v>172</v>
      </c>
    </row>
    <row r="7" spans="1:22" s="41" customFormat="1" ht="12.75">
      <c r="A7" s="44"/>
      <c r="B7" s="45"/>
      <c r="C7" s="115"/>
      <c r="D7" s="45"/>
      <c r="E7" s="45"/>
      <c r="F7" s="45"/>
      <c r="G7" s="45"/>
      <c r="H7" s="42" t="s">
        <v>45</v>
      </c>
      <c r="I7" s="45"/>
      <c r="J7" s="45"/>
      <c r="K7" s="63"/>
      <c r="L7" s="45"/>
      <c r="M7" s="46"/>
      <c r="N7" s="64"/>
      <c r="O7" s="45"/>
      <c r="P7" s="45"/>
      <c r="Q7" s="45"/>
      <c r="R7" s="45"/>
      <c r="S7" s="42"/>
      <c r="T7" s="139">
        <f>S7*N7</f>
        <v>0</v>
      </c>
      <c r="U7" s="45"/>
      <c r="V7" s="43"/>
    </row>
    <row r="8" spans="1:22" s="145" customFormat="1" ht="12">
      <c r="A8" s="133">
        <v>12</v>
      </c>
      <c r="B8" s="134">
        <v>1</v>
      </c>
      <c r="C8" s="134"/>
      <c r="D8" s="134" t="s">
        <v>27</v>
      </c>
      <c r="E8" s="134" t="s">
        <v>31</v>
      </c>
      <c r="F8" s="149">
        <v>44</v>
      </c>
      <c r="G8" s="149" t="s">
        <v>291</v>
      </c>
      <c r="H8" s="146" t="s">
        <v>72</v>
      </c>
      <c r="I8" s="134" t="s">
        <v>23</v>
      </c>
      <c r="J8" s="134" t="s">
        <v>19</v>
      </c>
      <c r="K8" s="150" t="s">
        <v>292</v>
      </c>
      <c r="L8" s="144" t="s">
        <v>374</v>
      </c>
      <c r="M8" s="138">
        <v>32</v>
      </c>
      <c r="N8" s="139">
        <v>1.3133</v>
      </c>
      <c r="O8" s="134">
        <v>50</v>
      </c>
      <c r="P8" s="134">
        <v>65</v>
      </c>
      <c r="Q8" s="160">
        <v>65</v>
      </c>
      <c r="R8" s="134"/>
      <c r="S8" s="142">
        <v>60</v>
      </c>
      <c r="T8" s="139">
        <f>S8*N8</f>
        <v>78.798</v>
      </c>
      <c r="U8" s="134"/>
      <c r="V8" s="155" t="s">
        <v>293</v>
      </c>
    </row>
    <row r="9" spans="1:22" s="145" customFormat="1" ht="12.75">
      <c r="A9" s="133">
        <v>12</v>
      </c>
      <c r="B9" s="134">
        <v>1</v>
      </c>
      <c r="C9" s="134"/>
      <c r="D9" s="134" t="s">
        <v>27</v>
      </c>
      <c r="E9" s="134" t="s">
        <v>31</v>
      </c>
      <c r="F9" s="67">
        <v>52</v>
      </c>
      <c r="G9" s="67" t="s">
        <v>282</v>
      </c>
      <c r="H9" s="91" t="s">
        <v>284</v>
      </c>
      <c r="I9" s="134" t="s">
        <v>23</v>
      </c>
      <c r="J9" s="134" t="s">
        <v>19</v>
      </c>
      <c r="K9" s="89" t="s">
        <v>283</v>
      </c>
      <c r="L9" s="91" t="s">
        <v>119</v>
      </c>
      <c r="M9" s="138">
        <v>51.2</v>
      </c>
      <c r="N9" s="139">
        <v>90</v>
      </c>
      <c r="O9" s="141">
        <v>90</v>
      </c>
      <c r="P9" s="141">
        <v>90</v>
      </c>
      <c r="Q9" s="134">
        <v>90</v>
      </c>
      <c r="R9" s="134"/>
      <c r="S9" s="142">
        <v>90</v>
      </c>
      <c r="T9" s="139">
        <f>S9*N9</f>
        <v>8100</v>
      </c>
      <c r="U9" s="134"/>
      <c r="V9" s="123" t="s">
        <v>285</v>
      </c>
    </row>
    <row r="10" spans="1:22" s="145" customFormat="1" ht="12">
      <c r="A10" s="133">
        <v>12</v>
      </c>
      <c r="B10" s="134">
        <v>1</v>
      </c>
      <c r="C10" s="134"/>
      <c r="D10" s="134" t="s">
        <v>27</v>
      </c>
      <c r="E10" s="134" t="s">
        <v>31</v>
      </c>
      <c r="F10" s="153">
        <v>56</v>
      </c>
      <c r="G10" s="153" t="s">
        <v>256</v>
      </c>
      <c r="H10" s="146" t="s">
        <v>71</v>
      </c>
      <c r="I10" s="134" t="s">
        <v>33</v>
      </c>
      <c r="J10" s="134" t="s">
        <v>19</v>
      </c>
      <c r="K10" s="181">
        <v>26692</v>
      </c>
      <c r="L10" s="158" t="s">
        <v>111</v>
      </c>
      <c r="M10" s="138">
        <v>55.25</v>
      </c>
      <c r="N10" s="139"/>
      <c r="O10" s="134">
        <v>120</v>
      </c>
      <c r="P10" s="134">
        <v>130</v>
      </c>
      <c r="Q10" s="134"/>
      <c r="R10" s="134"/>
      <c r="S10" s="142">
        <v>130</v>
      </c>
      <c r="T10" s="139">
        <f>S10*N10</f>
        <v>0</v>
      </c>
      <c r="U10" s="134"/>
      <c r="V10" s="153" t="s">
        <v>257</v>
      </c>
    </row>
    <row r="11" spans="1:22" s="145" customFormat="1" ht="12">
      <c r="A11" s="133">
        <v>5</v>
      </c>
      <c r="B11" s="134">
        <v>2</v>
      </c>
      <c r="C11" s="134"/>
      <c r="D11" s="134" t="s">
        <v>27</v>
      </c>
      <c r="E11" s="134" t="s">
        <v>31</v>
      </c>
      <c r="F11" s="153">
        <v>60</v>
      </c>
      <c r="G11" s="153" t="s">
        <v>202</v>
      </c>
      <c r="H11" s="155" t="s">
        <v>132</v>
      </c>
      <c r="I11" s="134" t="s">
        <v>23</v>
      </c>
      <c r="J11" s="134" t="s">
        <v>19</v>
      </c>
      <c r="K11" s="181">
        <v>33979</v>
      </c>
      <c r="L11" s="147" t="s">
        <v>70</v>
      </c>
      <c r="M11" s="138">
        <v>59.55</v>
      </c>
      <c r="N11" s="139">
        <v>0.8199</v>
      </c>
      <c r="O11" s="134">
        <v>115</v>
      </c>
      <c r="P11" s="134">
        <v>125</v>
      </c>
      <c r="Q11" s="141">
        <v>130</v>
      </c>
      <c r="R11" s="134"/>
      <c r="S11" s="142">
        <v>125</v>
      </c>
      <c r="T11" s="139">
        <f aca="true" t="shared" si="0" ref="T11:T25">S11*N11</f>
        <v>102.4875</v>
      </c>
      <c r="U11" s="134"/>
      <c r="V11" s="134" t="s">
        <v>203</v>
      </c>
    </row>
    <row r="12" spans="1:22" s="145" customFormat="1" ht="12.75">
      <c r="A12" s="133">
        <v>12</v>
      </c>
      <c r="B12" s="134">
        <v>1</v>
      </c>
      <c r="C12" s="134"/>
      <c r="D12" s="134" t="s">
        <v>27</v>
      </c>
      <c r="E12" s="134" t="s">
        <v>31</v>
      </c>
      <c r="F12" s="153">
        <v>60</v>
      </c>
      <c r="G12" s="177" t="s">
        <v>173</v>
      </c>
      <c r="H12" s="149" t="s">
        <v>72</v>
      </c>
      <c r="I12" s="134" t="s">
        <v>23</v>
      </c>
      <c r="J12" s="134" t="s">
        <v>19</v>
      </c>
      <c r="K12" s="181">
        <v>27234</v>
      </c>
      <c r="L12" s="91" t="s">
        <v>157</v>
      </c>
      <c r="M12" s="138">
        <v>59.75</v>
      </c>
      <c r="N12" s="139"/>
      <c r="O12" s="134">
        <v>100</v>
      </c>
      <c r="P12" s="141">
        <v>110</v>
      </c>
      <c r="Q12" s="235">
        <v>110</v>
      </c>
      <c r="R12" s="134"/>
      <c r="S12" s="142">
        <v>110</v>
      </c>
      <c r="T12" s="139">
        <f t="shared" si="0"/>
        <v>0</v>
      </c>
      <c r="U12" s="134"/>
      <c r="V12" s="134" t="s">
        <v>172</v>
      </c>
    </row>
    <row r="13" spans="1:22" s="41" customFormat="1" ht="12.75">
      <c r="A13" s="44">
        <v>12</v>
      </c>
      <c r="B13" s="115">
        <v>1</v>
      </c>
      <c r="C13" s="115"/>
      <c r="D13" s="115" t="s">
        <v>27</v>
      </c>
      <c r="E13" s="115" t="s">
        <v>31</v>
      </c>
      <c r="F13" s="155">
        <v>60</v>
      </c>
      <c r="G13" s="177" t="s">
        <v>178</v>
      </c>
      <c r="H13" s="149" t="s">
        <v>72</v>
      </c>
      <c r="I13" s="134" t="s">
        <v>23</v>
      </c>
      <c r="J13" s="134" t="s">
        <v>19</v>
      </c>
      <c r="K13" s="156">
        <v>35532</v>
      </c>
      <c r="L13" s="134" t="s">
        <v>70</v>
      </c>
      <c r="M13" s="46">
        <v>58.7</v>
      </c>
      <c r="N13" s="64">
        <v>0.8316</v>
      </c>
      <c r="O13" s="115">
        <v>100</v>
      </c>
      <c r="P13" s="123">
        <v>120</v>
      </c>
      <c r="Q13" s="123">
        <v>130</v>
      </c>
      <c r="R13" s="115"/>
      <c r="S13" s="42">
        <v>130</v>
      </c>
      <c r="T13" s="139">
        <f t="shared" si="0"/>
        <v>108.108</v>
      </c>
      <c r="U13" s="115"/>
      <c r="V13" s="92" t="s">
        <v>179</v>
      </c>
    </row>
    <row r="14" spans="1:22" s="41" customFormat="1" ht="12.75">
      <c r="A14" s="44"/>
      <c r="B14" s="45"/>
      <c r="C14" s="115"/>
      <c r="D14" s="45"/>
      <c r="E14" s="45"/>
      <c r="F14" s="45"/>
      <c r="G14" s="45"/>
      <c r="H14" s="42" t="s">
        <v>47</v>
      </c>
      <c r="I14" s="45"/>
      <c r="J14" s="45"/>
      <c r="K14" s="63"/>
      <c r="L14" s="45"/>
      <c r="M14" s="46"/>
      <c r="N14" s="64"/>
      <c r="O14" s="45"/>
      <c r="P14" s="45"/>
      <c r="Q14" s="45"/>
      <c r="R14" s="45"/>
      <c r="S14" s="42"/>
      <c r="T14" s="64"/>
      <c r="U14" s="45"/>
      <c r="V14" s="43"/>
    </row>
    <row r="15" spans="1:22" s="41" customFormat="1" ht="12.75">
      <c r="A15" s="44">
        <v>12</v>
      </c>
      <c r="B15" s="115">
        <v>1</v>
      </c>
      <c r="C15" s="115"/>
      <c r="D15" s="115" t="s">
        <v>27</v>
      </c>
      <c r="E15" s="115" t="s">
        <v>31</v>
      </c>
      <c r="F15" s="67">
        <v>67.5</v>
      </c>
      <c r="G15" s="67" t="s">
        <v>372</v>
      </c>
      <c r="H15" s="91" t="s">
        <v>373</v>
      </c>
      <c r="I15" s="115" t="s">
        <v>23</v>
      </c>
      <c r="J15" s="115" t="s">
        <v>19</v>
      </c>
      <c r="K15" s="90">
        <v>37725</v>
      </c>
      <c r="L15" s="144" t="s">
        <v>374</v>
      </c>
      <c r="M15" s="46">
        <v>66</v>
      </c>
      <c r="N15" s="64">
        <v>0.7408</v>
      </c>
      <c r="O15" s="115">
        <v>100</v>
      </c>
      <c r="P15" s="115">
        <v>115</v>
      </c>
      <c r="Q15" s="115">
        <v>120</v>
      </c>
      <c r="R15" s="115"/>
      <c r="S15" s="42">
        <v>120</v>
      </c>
      <c r="T15" s="64">
        <f t="shared" si="0"/>
        <v>88.896</v>
      </c>
      <c r="U15" s="115"/>
      <c r="V15" s="123" t="s">
        <v>148</v>
      </c>
    </row>
    <row r="16" spans="1:22" s="41" customFormat="1" ht="12.75">
      <c r="A16" s="44">
        <v>12</v>
      </c>
      <c r="B16" s="123">
        <v>1</v>
      </c>
      <c r="C16" s="123"/>
      <c r="D16" s="123" t="s">
        <v>27</v>
      </c>
      <c r="E16" s="123" t="s">
        <v>31</v>
      </c>
      <c r="F16" s="67">
        <v>67.5</v>
      </c>
      <c r="G16" s="67" t="s">
        <v>323</v>
      </c>
      <c r="H16" s="91" t="s">
        <v>315</v>
      </c>
      <c r="I16" s="123" t="s">
        <v>23</v>
      </c>
      <c r="J16" s="123" t="s">
        <v>19</v>
      </c>
      <c r="K16" s="90">
        <v>35195</v>
      </c>
      <c r="L16" s="91" t="s">
        <v>324</v>
      </c>
      <c r="M16" s="46">
        <v>67.5</v>
      </c>
      <c r="N16" s="64">
        <v>0.7258</v>
      </c>
      <c r="O16" s="123">
        <v>185</v>
      </c>
      <c r="P16" s="123">
        <v>192.5</v>
      </c>
      <c r="Q16" s="161">
        <v>200</v>
      </c>
      <c r="R16" s="123"/>
      <c r="S16" s="42">
        <v>192.5</v>
      </c>
      <c r="T16" s="64">
        <f t="shared" si="0"/>
        <v>139.7165</v>
      </c>
      <c r="U16" s="123"/>
      <c r="V16" s="123" t="s">
        <v>325</v>
      </c>
    </row>
    <row r="17" spans="1:22" s="145" customFormat="1" ht="12">
      <c r="A17" s="133">
        <v>12</v>
      </c>
      <c r="B17" s="134">
        <v>1</v>
      </c>
      <c r="C17" s="134"/>
      <c r="D17" s="134" t="s">
        <v>27</v>
      </c>
      <c r="E17" s="134" t="s">
        <v>31</v>
      </c>
      <c r="F17" s="144">
        <v>82.5</v>
      </c>
      <c r="G17" s="144" t="s">
        <v>248</v>
      </c>
      <c r="H17" s="146" t="s">
        <v>249</v>
      </c>
      <c r="I17" s="134" t="s">
        <v>23</v>
      </c>
      <c r="J17" s="134" t="s">
        <v>19</v>
      </c>
      <c r="K17" s="147">
        <v>35803</v>
      </c>
      <c r="L17" s="147" t="s">
        <v>246</v>
      </c>
      <c r="M17" s="138">
        <v>81.55</v>
      </c>
      <c r="N17" s="139"/>
      <c r="O17" s="134">
        <v>240</v>
      </c>
      <c r="P17" s="160">
        <v>267.5</v>
      </c>
      <c r="Q17" s="160">
        <v>267.5</v>
      </c>
      <c r="R17" s="134"/>
      <c r="S17" s="142">
        <v>240</v>
      </c>
      <c r="T17" s="139">
        <f t="shared" si="0"/>
        <v>0</v>
      </c>
      <c r="U17" s="134"/>
      <c r="V17" s="144" t="s">
        <v>69</v>
      </c>
    </row>
    <row r="18" spans="1:22" s="41" customFormat="1" ht="12.75">
      <c r="A18" s="44">
        <v>12</v>
      </c>
      <c r="B18" s="123">
        <v>1</v>
      </c>
      <c r="C18" s="123"/>
      <c r="D18" s="123" t="s">
        <v>27</v>
      </c>
      <c r="E18" s="123" t="s">
        <v>31</v>
      </c>
      <c r="F18" s="123">
        <v>82.5</v>
      </c>
      <c r="G18" s="82" t="s">
        <v>365</v>
      </c>
      <c r="H18" s="146" t="s">
        <v>71</v>
      </c>
      <c r="I18" s="134" t="s">
        <v>23</v>
      </c>
      <c r="J18" s="134" t="s">
        <v>19</v>
      </c>
      <c r="K18" s="116">
        <v>28710</v>
      </c>
      <c r="L18" s="117" t="s">
        <v>89</v>
      </c>
      <c r="M18" s="46">
        <v>80.2</v>
      </c>
      <c r="N18" s="64">
        <v>0.6318</v>
      </c>
      <c r="O18" s="67">
        <v>252.5</v>
      </c>
      <c r="P18" s="66">
        <v>285</v>
      </c>
      <c r="Q18" s="66">
        <v>285</v>
      </c>
      <c r="R18" s="123"/>
      <c r="S18" s="42">
        <v>252.5</v>
      </c>
      <c r="T18" s="64">
        <f t="shared" si="0"/>
        <v>159.5295</v>
      </c>
      <c r="U18" s="195"/>
      <c r="V18" s="82" t="s">
        <v>365</v>
      </c>
    </row>
    <row r="19" spans="1:22" s="145" customFormat="1" ht="12">
      <c r="A19" s="133">
        <v>12</v>
      </c>
      <c r="B19" s="134">
        <v>1</v>
      </c>
      <c r="C19" s="134"/>
      <c r="D19" s="134" t="s">
        <v>27</v>
      </c>
      <c r="E19" s="134" t="s">
        <v>31</v>
      </c>
      <c r="F19" s="144">
        <v>90</v>
      </c>
      <c r="G19" s="144" t="s">
        <v>244</v>
      </c>
      <c r="H19" s="146" t="s">
        <v>236</v>
      </c>
      <c r="I19" s="134" t="s">
        <v>23</v>
      </c>
      <c r="J19" s="134" t="s">
        <v>19</v>
      </c>
      <c r="K19" s="147" t="s">
        <v>245</v>
      </c>
      <c r="L19" s="147" t="s">
        <v>246</v>
      </c>
      <c r="M19" s="138">
        <v>88.4</v>
      </c>
      <c r="N19" s="139">
        <v>0.5918</v>
      </c>
      <c r="O19" s="134">
        <v>205</v>
      </c>
      <c r="P19" s="134">
        <v>215</v>
      </c>
      <c r="Q19" s="141">
        <v>225</v>
      </c>
      <c r="R19" s="134"/>
      <c r="S19" s="142">
        <v>225</v>
      </c>
      <c r="T19" s="139">
        <f t="shared" si="0"/>
        <v>133.155</v>
      </c>
      <c r="U19" s="143"/>
      <c r="V19" s="144" t="s">
        <v>247</v>
      </c>
    </row>
    <row r="20" spans="1:22" s="41" customFormat="1" ht="12.75">
      <c r="A20" s="44">
        <v>5</v>
      </c>
      <c r="B20" s="123">
        <v>2</v>
      </c>
      <c r="C20" s="123"/>
      <c r="D20" s="123" t="s">
        <v>27</v>
      </c>
      <c r="E20" s="123" t="s">
        <v>31</v>
      </c>
      <c r="F20" s="82">
        <v>90</v>
      </c>
      <c r="G20" s="82" t="s">
        <v>258</v>
      </c>
      <c r="H20" s="146" t="s">
        <v>108</v>
      </c>
      <c r="I20" s="134" t="s">
        <v>23</v>
      </c>
      <c r="J20" s="134" t="s">
        <v>19</v>
      </c>
      <c r="K20" s="117" t="s">
        <v>259</v>
      </c>
      <c r="L20" s="123" t="s">
        <v>70</v>
      </c>
      <c r="M20" s="46">
        <v>89.95</v>
      </c>
      <c r="N20" s="64">
        <v>0.5853</v>
      </c>
      <c r="O20" s="123">
        <v>210</v>
      </c>
      <c r="P20" s="161">
        <v>215</v>
      </c>
      <c r="Q20" s="123">
        <v>215</v>
      </c>
      <c r="R20" s="123"/>
      <c r="S20" s="42">
        <v>215</v>
      </c>
      <c r="T20" s="64">
        <f t="shared" si="0"/>
        <v>125.83950000000002</v>
      </c>
      <c r="U20" s="123"/>
      <c r="V20" s="144" t="s">
        <v>69</v>
      </c>
    </row>
    <row r="21" spans="1:22" s="41" customFormat="1" ht="12.75">
      <c r="A21" s="44">
        <v>12</v>
      </c>
      <c r="B21" s="123">
        <v>1</v>
      </c>
      <c r="C21" s="123"/>
      <c r="D21" s="123" t="s">
        <v>27</v>
      </c>
      <c r="E21" s="123" t="s">
        <v>31</v>
      </c>
      <c r="F21" s="149">
        <v>90</v>
      </c>
      <c r="G21" s="144" t="s">
        <v>252</v>
      </c>
      <c r="H21" s="149" t="s">
        <v>72</v>
      </c>
      <c r="I21" s="134" t="s">
        <v>23</v>
      </c>
      <c r="J21" s="134" t="s">
        <v>19</v>
      </c>
      <c r="K21" s="147">
        <v>32354</v>
      </c>
      <c r="L21" s="144" t="s">
        <v>70</v>
      </c>
      <c r="M21" s="46">
        <v>87.4</v>
      </c>
      <c r="N21" s="64">
        <v>0.596</v>
      </c>
      <c r="O21" s="123">
        <v>220</v>
      </c>
      <c r="P21" s="123">
        <v>230</v>
      </c>
      <c r="Q21" s="161">
        <v>260</v>
      </c>
      <c r="R21" s="123"/>
      <c r="S21" s="42">
        <v>230</v>
      </c>
      <c r="T21" s="64">
        <f t="shared" si="0"/>
        <v>137.07999999999998</v>
      </c>
      <c r="U21" s="123"/>
      <c r="V21" s="144" t="s">
        <v>69</v>
      </c>
    </row>
    <row r="22" spans="1:22" s="41" customFormat="1" ht="12.75">
      <c r="A22" s="44">
        <v>12</v>
      </c>
      <c r="B22" s="123">
        <v>1</v>
      </c>
      <c r="C22" s="123"/>
      <c r="D22" s="123" t="s">
        <v>27</v>
      </c>
      <c r="E22" s="123" t="s">
        <v>31</v>
      </c>
      <c r="F22" s="82">
        <v>90</v>
      </c>
      <c r="G22" s="81" t="s">
        <v>73</v>
      </c>
      <c r="H22" s="83" t="s">
        <v>187</v>
      </c>
      <c r="I22" s="123" t="s">
        <v>23</v>
      </c>
      <c r="J22" s="123" t="s">
        <v>19</v>
      </c>
      <c r="K22" s="87">
        <v>32379</v>
      </c>
      <c r="L22" s="144" t="s">
        <v>70</v>
      </c>
      <c r="M22" s="46">
        <v>89.9</v>
      </c>
      <c r="N22" s="64"/>
      <c r="O22" s="123">
        <v>240</v>
      </c>
      <c r="P22" s="123">
        <v>260</v>
      </c>
      <c r="Q22" s="161">
        <v>275</v>
      </c>
      <c r="R22" s="123"/>
      <c r="S22" s="42">
        <v>260</v>
      </c>
      <c r="T22" s="64">
        <f t="shared" si="0"/>
        <v>0</v>
      </c>
      <c r="U22" s="123"/>
      <c r="V22" s="82" t="s">
        <v>69</v>
      </c>
    </row>
    <row r="23" spans="1:22" s="41" customFormat="1" ht="12.75">
      <c r="A23" s="44">
        <v>5</v>
      </c>
      <c r="B23" s="123">
        <v>2</v>
      </c>
      <c r="C23" s="123"/>
      <c r="D23" s="123" t="s">
        <v>27</v>
      </c>
      <c r="E23" s="123" t="s">
        <v>31</v>
      </c>
      <c r="F23" s="149">
        <v>100</v>
      </c>
      <c r="G23" s="144" t="s">
        <v>105</v>
      </c>
      <c r="H23" s="130" t="s">
        <v>106</v>
      </c>
      <c r="I23" s="134" t="s">
        <v>23</v>
      </c>
      <c r="J23" s="134" t="s">
        <v>19</v>
      </c>
      <c r="K23" s="157">
        <v>29749</v>
      </c>
      <c r="L23" s="151" t="s">
        <v>92</v>
      </c>
      <c r="M23" s="138">
        <v>99.8</v>
      </c>
      <c r="N23" s="139">
        <v>0.5545</v>
      </c>
      <c r="O23" s="123">
        <v>220</v>
      </c>
      <c r="P23" s="123">
        <v>240</v>
      </c>
      <c r="Q23" s="66">
        <v>270</v>
      </c>
      <c r="R23" s="123"/>
      <c r="S23" s="42">
        <v>240</v>
      </c>
      <c r="T23" s="64">
        <f t="shared" si="0"/>
        <v>133.07999999999998</v>
      </c>
      <c r="U23" s="123"/>
      <c r="V23" s="82" t="s">
        <v>69</v>
      </c>
    </row>
    <row r="24" spans="1:22" s="41" customFormat="1" ht="12.75">
      <c r="A24" s="270">
        <v>0</v>
      </c>
      <c r="B24" s="271" t="s">
        <v>438</v>
      </c>
      <c r="C24" s="272"/>
      <c r="D24" s="272" t="s">
        <v>27</v>
      </c>
      <c r="E24" s="272" t="s">
        <v>31</v>
      </c>
      <c r="F24" s="273">
        <v>100</v>
      </c>
      <c r="G24" s="274" t="s">
        <v>360</v>
      </c>
      <c r="H24" s="275" t="s">
        <v>72</v>
      </c>
      <c r="I24" s="272" t="s">
        <v>23</v>
      </c>
      <c r="J24" s="272" t="s">
        <v>19</v>
      </c>
      <c r="K24" s="276">
        <v>33639</v>
      </c>
      <c r="L24" s="277" t="s">
        <v>92</v>
      </c>
      <c r="M24" s="278">
        <v>97.3</v>
      </c>
      <c r="N24" s="279"/>
      <c r="O24" s="272">
        <v>240</v>
      </c>
      <c r="P24" s="280">
        <v>255</v>
      </c>
      <c r="Q24" s="280">
        <v>255</v>
      </c>
      <c r="R24" s="272"/>
      <c r="S24" s="281">
        <v>240</v>
      </c>
      <c r="T24" s="279">
        <f t="shared" si="0"/>
        <v>0</v>
      </c>
      <c r="U24" s="272"/>
      <c r="V24" s="277" t="s">
        <v>69</v>
      </c>
    </row>
    <row r="25" spans="1:22" s="145" customFormat="1" ht="12">
      <c r="A25" s="133">
        <v>12</v>
      </c>
      <c r="B25" s="134">
        <v>1</v>
      </c>
      <c r="C25" s="134"/>
      <c r="D25" s="134" t="s">
        <v>27</v>
      </c>
      <c r="E25" s="134" t="s">
        <v>31</v>
      </c>
      <c r="F25" s="149">
        <v>110</v>
      </c>
      <c r="G25" s="144" t="s">
        <v>286</v>
      </c>
      <c r="H25" s="146" t="s">
        <v>71</v>
      </c>
      <c r="I25" s="134" t="s">
        <v>23</v>
      </c>
      <c r="J25" s="134" t="s">
        <v>19</v>
      </c>
      <c r="K25" s="147" t="s">
        <v>287</v>
      </c>
      <c r="L25" s="144" t="s">
        <v>70</v>
      </c>
      <c r="M25" s="138">
        <v>107.4</v>
      </c>
      <c r="N25" s="139">
        <v>0.5399</v>
      </c>
      <c r="O25" s="134">
        <v>205</v>
      </c>
      <c r="P25" s="134">
        <v>220</v>
      </c>
      <c r="Q25" s="152">
        <v>242.5</v>
      </c>
      <c r="R25" s="134"/>
      <c r="S25" s="142">
        <v>220</v>
      </c>
      <c r="T25" s="139">
        <f t="shared" si="0"/>
        <v>118.778</v>
      </c>
      <c r="U25" s="134"/>
      <c r="V25" s="144" t="s">
        <v>69</v>
      </c>
    </row>
    <row r="26" spans="1:22" s="41" customFormat="1" ht="12.75">
      <c r="A26" s="44"/>
      <c r="B26" s="45"/>
      <c r="C26" s="115"/>
      <c r="D26" s="45"/>
      <c r="E26" s="45"/>
      <c r="F26" s="45"/>
      <c r="G26" s="45"/>
      <c r="H26" s="42" t="s">
        <v>49</v>
      </c>
      <c r="I26" s="45"/>
      <c r="J26" s="45"/>
      <c r="K26" s="63"/>
      <c r="L26" s="45"/>
      <c r="M26" s="46"/>
      <c r="N26" s="64"/>
      <c r="O26" s="45"/>
      <c r="P26" s="45"/>
      <c r="Q26" s="45"/>
      <c r="R26" s="45"/>
      <c r="S26" s="42"/>
      <c r="T26" s="64"/>
      <c r="U26" s="45"/>
      <c r="V26" s="43"/>
    </row>
    <row r="27" spans="1:22" s="41" customFormat="1" ht="12.75">
      <c r="A27" s="44">
        <v>12</v>
      </c>
      <c r="B27" s="123">
        <v>1</v>
      </c>
      <c r="C27" s="123"/>
      <c r="D27" s="123" t="s">
        <v>30</v>
      </c>
      <c r="E27" s="123" t="s">
        <v>31</v>
      </c>
      <c r="F27" s="81">
        <v>82.5</v>
      </c>
      <c r="G27" s="81" t="s">
        <v>137</v>
      </c>
      <c r="H27" s="81" t="s">
        <v>138</v>
      </c>
      <c r="I27" s="123" t="s">
        <v>23</v>
      </c>
      <c r="J27" s="123" t="s">
        <v>19</v>
      </c>
      <c r="K27" s="87">
        <v>33363</v>
      </c>
      <c r="L27" s="82" t="s">
        <v>70</v>
      </c>
      <c r="M27" s="46">
        <v>81.9</v>
      </c>
      <c r="N27" s="64">
        <v>0.6224</v>
      </c>
      <c r="O27" s="134">
        <v>210</v>
      </c>
      <c r="P27" s="123">
        <v>220</v>
      </c>
      <c r="Q27" s="123">
        <v>225</v>
      </c>
      <c r="R27" s="123"/>
      <c r="S27" s="42">
        <v>225</v>
      </c>
      <c r="T27" s="64">
        <f>S27*N27</f>
        <v>140.04</v>
      </c>
      <c r="U27" s="123"/>
      <c r="V27" s="92" t="s">
        <v>69</v>
      </c>
    </row>
    <row r="28" spans="13:20" s="41" customFormat="1" ht="12.75">
      <c r="M28" s="56"/>
      <c r="N28" s="57"/>
      <c r="T28" s="57"/>
    </row>
    <row r="29" spans="1:34" s="41" customFormat="1" ht="12.75">
      <c r="A29" s="54" t="s">
        <v>34</v>
      </c>
      <c r="G29" s="55" t="s">
        <v>48</v>
      </c>
      <c r="K29" s="56"/>
      <c r="L29" s="57"/>
      <c r="N29" s="58"/>
      <c r="O29" s="58"/>
      <c r="Q29" s="59"/>
      <c r="R29" s="57"/>
      <c r="W29" s="59"/>
      <c r="X29" s="57"/>
      <c r="Y29" s="59"/>
      <c r="Z29" s="57"/>
      <c r="AB29" s="58"/>
      <c r="AE29" s="59"/>
      <c r="AF29" s="57"/>
      <c r="AG29" s="59"/>
      <c r="AH29" s="57"/>
    </row>
    <row r="30" spans="1:34" s="41" customFormat="1" ht="12.75">
      <c r="A30" s="54" t="s">
        <v>35</v>
      </c>
      <c r="G30" s="55" t="s">
        <v>68</v>
      </c>
      <c r="K30" s="56"/>
      <c r="L30" s="57"/>
      <c r="N30" s="58"/>
      <c r="O30" s="58"/>
      <c r="Q30" s="59"/>
      <c r="R30" s="57"/>
      <c r="W30" s="59"/>
      <c r="X30" s="57"/>
      <c r="Y30" s="59"/>
      <c r="Z30" s="57"/>
      <c r="AB30" s="58"/>
      <c r="AE30" s="59"/>
      <c r="AF30" s="57"/>
      <c r="AG30" s="59"/>
      <c r="AH30" s="57"/>
    </row>
    <row r="31" spans="1:34" s="41" customFormat="1" ht="12.75">
      <c r="A31" s="54" t="s">
        <v>36</v>
      </c>
      <c r="G31" s="55" t="s">
        <v>65</v>
      </c>
      <c r="K31" s="56"/>
      <c r="L31" s="57"/>
      <c r="N31" s="58"/>
      <c r="O31" s="58"/>
      <c r="Q31" s="59"/>
      <c r="R31" s="57"/>
      <c r="W31" s="59"/>
      <c r="X31" s="57"/>
      <c r="Y31" s="59"/>
      <c r="Z31" s="57"/>
      <c r="AB31" s="58"/>
      <c r="AE31" s="59"/>
      <c r="AF31" s="57"/>
      <c r="AG31" s="59"/>
      <c r="AH31" s="57"/>
    </row>
    <row r="32" spans="1:34" s="41" customFormat="1" ht="12.75">
      <c r="A32" s="54" t="s">
        <v>38</v>
      </c>
      <c r="G32" s="55" t="s">
        <v>64</v>
      </c>
      <c r="K32" s="56"/>
      <c r="L32" s="57"/>
      <c r="N32" s="58"/>
      <c r="O32" s="58"/>
      <c r="Q32" s="59"/>
      <c r="R32" s="57"/>
      <c r="W32" s="59"/>
      <c r="X32" s="57"/>
      <c r="Y32" s="59"/>
      <c r="Z32" s="57"/>
      <c r="AB32" s="58"/>
      <c r="AE32" s="59"/>
      <c r="AF32" s="57"/>
      <c r="AG32" s="59"/>
      <c r="AH32" s="57"/>
    </row>
    <row r="33" spans="1:34" ht="12.75">
      <c r="A33" s="27" t="s">
        <v>37</v>
      </c>
      <c r="G33" s="26" t="s">
        <v>39</v>
      </c>
      <c r="K33" s="6"/>
      <c r="L33" s="10"/>
      <c r="M33" s="5"/>
      <c r="N33" s="1"/>
      <c r="O33" s="1"/>
      <c r="Q33" s="8"/>
      <c r="R33" s="10"/>
      <c r="T33" s="5"/>
      <c r="W33" s="8"/>
      <c r="X33" s="10"/>
      <c r="Y33" s="8"/>
      <c r="Z33" s="10"/>
      <c r="AB33" s="1"/>
      <c r="AE33" s="8"/>
      <c r="AF33" s="10"/>
      <c r="AG33" s="8"/>
      <c r="AH33" s="10"/>
    </row>
    <row r="34" spans="1:34" ht="12.75">
      <c r="A34" s="27" t="s">
        <v>66</v>
      </c>
      <c r="G34" s="26" t="s">
        <v>41</v>
      </c>
      <c r="K34" s="6"/>
      <c r="L34" s="10"/>
      <c r="M34" s="5"/>
      <c r="N34" s="1"/>
      <c r="O34" s="1"/>
      <c r="Q34" s="8"/>
      <c r="R34" s="10"/>
      <c r="T34" s="5"/>
      <c r="W34" s="8"/>
      <c r="X34" s="10"/>
      <c r="Y34" s="8"/>
      <c r="Z34" s="10"/>
      <c r="AB34" s="1"/>
      <c r="AE34" s="8"/>
      <c r="AF34" s="10"/>
      <c r="AG34" s="8"/>
      <c r="AH34" s="10"/>
    </row>
    <row r="35" spans="1:34" ht="12.75">
      <c r="A35" s="27" t="s">
        <v>67</v>
      </c>
      <c r="G35" s="26" t="s">
        <v>40</v>
      </c>
      <c r="K35" s="6"/>
      <c r="L35" s="10"/>
      <c r="M35" s="5"/>
      <c r="N35" s="1"/>
      <c r="O35" s="1"/>
      <c r="Q35" s="8"/>
      <c r="R35" s="10"/>
      <c r="T35" s="5"/>
      <c r="W35" s="8"/>
      <c r="X35" s="10"/>
      <c r="Y35" s="8"/>
      <c r="Z35" s="10"/>
      <c r="AB35" s="1"/>
      <c r="AE35" s="8"/>
      <c r="AF35" s="10"/>
      <c r="AG35" s="8"/>
      <c r="AH35" s="10"/>
    </row>
    <row r="36" spans="1:34" ht="12.75">
      <c r="A36" s="27"/>
      <c r="G36" s="26"/>
      <c r="K36" s="6"/>
      <c r="L36" s="10"/>
      <c r="M36" s="5"/>
      <c r="N36" s="1"/>
      <c r="O36" s="1"/>
      <c r="Q36" s="8"/>
      <c r="R36" s="10"/>
      <c r="T36" s="5"/>
      <c r="W36" s="8"/>
      <c r="X36" s="10"/>
      <c r="Y36" s="8"/>
      <c r="Z36" s="10"/>
      <c r="AB36" s="1"/>
      <c r="AE36" s="8"/>
      <c r="AF36" s="10"/>
      <c r="AG36" s="8"/>
      <c r="AH36" s="10"/>
    </row>
    <row r="37" spans="1:34" ht="12.75">
      <c r="A37" s="27"/>
      <c r="G37" s="26"/>
      <c r="K37" s="6"/>
      <c r="L37" s="10"/>
      <c r="M37" s="5"/>
      <c r="N37" s="1"/>
      <c r="O37" s="1"/>
      <c r="Q37" s="8"/>
      <c r="R37" s="10"/>
      <c r="T37" s="5"/>
      <c r="W37" s="8"/>
      <c r="X37" s="10"/>
      <c r="Y37" s="8"/>
      <c r="Z37" s="10"/>
      <c r="AB37" s="1"/>
      <c r="AE37" s="8"/>
      <c r="AF37" s="10"/>
      <c r="AG37" s="8"/>
      <c r="AH37" s="10"/>
    </row>
    <row r="38" spans="1:34" ht="12.75">
      <c r="A38" s="27"/>
      <c r="G38" s="26"/>
      <c r="K38" s="6"/>
      <c r="L38" s="10"/>
      <c r="M38" s="5"/>
      <c r="N38" s="1"/>
      <c r="O38" s="1"/>
      <c r="Q38" s="8"/>
      <c r="R38" s="10"/>
      <c r="T38" s="5"/>
      <c r="W38" s="8"/>
      <c r="X38" s="10"/>
      <c r="Y38" s="8"/>
      <c r="Z38" s="10"/>
      <c r="AB38" s="1"/>
      <c r="AE38" s="8"/>
      <c r="AF38" s="10"/>
      <c r="AG38" s="8"/>
      <c r="AH38" s="10"/>
    </row>
    <row r="39" spans="11:34" ht="12.75">
      <c r="K39" s="6"/>
      <c r="L39" s="10"/>
      <c r="M39" s="5"/>
      <c r="N39" s="1"/>
      <c r="O39" s="1"/>
      <c r="Q39" s="8"/>
      <c r="R39" s="10"/>
      <c r="T39" s="5"/>
      <c r="W39" s="8"/>
      <c r="X39" s="10"/>
      <c r="Y39" s="8"/>
      <c r="Z39" s="10"/>
      <c r="AB39" s="1"/>
      <c r="AE39" s="8"/>
      <c r="AF39" s="10"/>
      <c r="AG39" s="8"/>
      <c r="AH39" s="10"/>
    </row>
    <row r="40" spans="11:34" ht="12.75">
      <c r="K40" s="6"/>
      <c r="L40" s="10"/>
      <c r="M40" s="5"/>
      <c r="N40" s="1"/>
      <c r="O40" s="1"/>
      <c r="Q40" s="8"/>
      <c r="R40" s="10"/>
      <c r="T40" s="5"/>
      <c r="W40" s="8"/>
      <c r="X40" s="10"/>
      <c r="Y40" s="8"/>
      <c r="Z40" s="10"/>
      <c r="AB40" s="1"/>
      <c r="AE40" s="8"/>
      <c r="AF40" s="10"/>
      <c r="AG40" s="8"/>
      <c r="AH40" s="10"/>
    </row>
    <row r="41" spans="11:34" ht="12.75">
      <c r="K41" s="6"/>
      <c r="L41" s="10"/>
      <c r="M41" s="5"/>
      <c r="N41" s="1"/>
      <c r="O41" s="1"/>
      <c r="Q41" s="8"/>
      <c r="R41" s="10"/>
      <c r="T41" s="5"/>
      <c r="W41" s="8"/>
      <c r="X41" s="10"/>
      <c r="Y41" s="8"/>
      <c r="Z41" s="10"/>
      <c r="AB41" s="1"/>
      <c r="AE41" s="8"/>
      <c r="AF41" s="10"/>
      <c r="AG41" s="8"/>
      <c r="AH41" s="10"/>
    </row>
    <row r="42" spans="11:34" ht="12.75">
      <c r="K42" s="6"/>
      <c r="L42" s="10"/>
      <c r="M42" s="5"/>
      <c r="N42" s="1"/>
      <c r="O42" s="1"/>
      <c r="Q42" s="8"/>
      <c r="R42" s="10"/>
      <c r="T42" s="5"/>
      <c r="W42" s="8"/>
      <c r="X42" s="10"/>
      <c r="Y42" s="8"/>
      <c r="Z42" s="10"/>
      <c r="AB42" s="1"/>
      <c r="AE42" s="8"/>
      <c r="AF42" s="10"/>
      <c r="AG42" s="8"/>
      <c r="AH42" s="10"/>
    </row>
    <row r="43" spans="11:34" ht="12.75">
      <c r="K43" s="6"/>
      <c r="L43" s="10"/>
      <c r="M43" s="5"/>
      <c r="N43" s="1"/>
      <c r="O43" s="1"/>
      <c r="Q43" s="8"/>
      <c r="R43" s="10"/>
      <c r="T43" s="5"/>
      <c r="W43" s="8"/>
      <c r="X43" s="10"/>
      <c r="Y43" s="8"/>
      <c r="Z43" s="10"/>
      <c r="AB43" s="1"/>
      <c r="AE43" s="8"/>
      <c r="AF43" s="10"/>
      <c r="AG43" s="8"/>
      <c r="AH43" s="10"/>
    </row>
    <row r="44" spans="11:34" ht="12.75">
      <c r="K44" s="6"/>
      <c r="L44" s="10"/>
      <c r="M44" s="5"/>
      <c r="N44" s="1"/>
      <c r="O44" s="1"/>
      <c r="Q44" s="8"/>
      <c r="R44" s="10"/>
      <c r="T44" s="5"/>
      <c r="W44" s="8"/>
      <c r="X44" s="10"/>
      <c r="Y44" s="8"/>
      <c r="Z44" s="10"/>
      <c r="AB44" s="1"/>
      <c r="AE44" s="8"/>
      <c r="AF44" s="10"/>
      <c r="AG44" s="8"/>
      <c r="AH44" s="10"/>
    </row>
    <row r="45" spans="11:34" ht="12.75">
      <c r="K45" s="6"/>
      <c r="L45" s="10"/>
      <c r="M45" s="5"/>
      <c r="N45" s="1"/>
      <c r="O45" s="1"/>
      <c r="Q45" s="8"/>
      <c r="R45" s="10"/>
      <c r="T45" s="5"/>
      <c r="W45" s="8"/>
      <c r="X45" s="10"/>
      <c r="Y45" s="8"/>
      <c r="Z45" s="10"/>
      <c r="AB45" s="1"/>
      <c r="AE45" s="8"/>
      <c r="AF45" s="10"/>
      <c r="AG45" s="8"/>
      <c r="AH45" s="10"/>
    </row>
    <row r="46" spans="11:34" ht="12.75">
      <c r="K46" s="6"/>
      <c r="L46" s="10"/>
      <c r="M46" s="5"/>
      <c r="N46" s="1"/>
      <c r="O46" s="1"/>
      <c r="Q46" s="8"/>
      <c r="R46" s="10"/>
      <c r="T46" s="5"/>
      <c r="W46" s="8"/>
      <c r="X46" s="10"/>
      <c r="Y46" s="8"/>
      <c r="Z46" s="10"/>
      <c r="AB46" s="1"/>
      <c r="AE46" s="8"/>
      <c r="AF46" s="10"/>
      <c r="AG46" s="8"/>
      <c r="AH46" s="10"/>
    </row>
    <row r="47" spans="11:34" ht="12.75">
      <c r="K47" s="6"/>
      <c r="L47" s="10"/>
      <c r="M47" s="5"/>
      <c r="N47" s="1"/>
      <c r="O47" s="1"/>
      <c r="Q47" s="8"/>
      <c r="R47" s="10"/>
      <c r="T47" s="5"/>
      <c r="W47" s="8"/>
      <c r="X47" s="10"/>
      <c r="Y47" s="8"/>
      <c r="Z47" s="10"/>
      <c r="AB47" s="1"/>
      <c r="AE47" s="8"/>
      <c r="AF47" s="10"/>
      <c r="AG47" s="8"/>
      <c r="AH47" s="10"/>
    </row>
  </sheetData>
  <sheetProtection/>
  <mergeCells count="17">
    <mergeCell ref="M3:M4"/>
    <mergeCell ref="V3:V4"/>
    <mergeCell ref="G3:G4"/>
    <mergeCell ref="N3:N4"/>
    <mergeCell ref="O3:T3"/>
    <mergeCell ref="U3:U4"/>
    <mergeCell ref="H3:H4"/>
    <mergeCell ref="I3:I4"/>
    <mergeCell ref="J3:J4"/>
    <mergeCell ref="K3:K4"/>
    <mergeCell ref="L3:L4"/>
    <mergeCell ref="A3:A4"/>
    <mergeCell ref="B3:B4"/>
    <mergeCell ref="D3:D4"/>
    <mergeCell ref="E3:E4"/>
    <mergeCell ref="F3:F4"/>
    <mergeCell ref="C3:C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I1">
      <selection activeCell="D9" sqref="D9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6.00390625" style="5" customWidth="1"/>
    <col min="4" max="4" width="6.875" style="5" customWidth="1"/>
    <col min="5" max="5" width="8.875" style="5" customWidth="1"/>
    <col min="6" max="6" width="6.25390625" style="5" customWidth="1"/>
    <col min="7" max="7" width="22.125" style="5" bestFit="1" customWidth="1"/>
    <col min="8" max="8" width="24.625" style="5" customWidth="1"/>
    <col min="9" max="9" width="24.00390625" style="5" customWidth="1"/>
    <col min="10" max="10" width="12.625" style="5" bestFit="1" customWidth="1"/>
    <col min="11" max="11" width="13.25390625" style="5" bestFit="1" customWidth="1"/>
    <col min="12" max="12" width="18.75390625" style="5" customWidth="1"/>
    <col min="13" max="13" width="6.625" style="6" bestFit="1" customWidth="1"/>
    <col min="14" max="14" width="7.625" style="10" bestFit="1" customWidth="1"/>
    <col min="15" max="17" width="6.00390625" style="5" bestFit="1" customWidth="1"/>
    <col min="18" max="18" width="5.625" style="5" customWidth="1"/>
    <col min="19" max="19" width="6.625" style="5" bestFit="1" customWidth="1"/>
    <col min="20" max="20" width="10.75390625" style="10" customWidth="1"/>
    <col min="21" max="21" width="7.625" style="5" customWidth="1"/>
    <col min="22" max="22" width="20.625" style="5" customWidth="1"/>
    <col min="23" max="16384" width="9.125" style="5" customWidth="1"/>
  </cols>
  <sheetData>
    <row r="1" spans="1:34" ht="20.25">
      <c r="A1" s="18" t="s">
        <v>81</v>
      </c>
      <c r="D1" s="18"/>
      <c r="E1" s="2"/>
      <c r="F1" s="2"/>
      <c r="G1" s="96"/>
      <c r="H1" s="2"/>
      <c r="I1" s="4"/>
      <c r="K1" s="3"/>
      <c r="L1" s="9"/>
      <c r="M1" s="2"/>
      <c r="N1" s="11"/>
      <c r="O1" s="11"/>
      <c r="P1" s="2"/>
      <c r="Q1" s="2"/>
      <c r="R1" s="12"/>
      <c r="S1" s="2"/>
      <c r="T1" s="2"/>
      <c r="U1" s="2"/>
      <c r="V1" s="2"/>
      <c r="W1" s="14"/>
      <c r="X1" s="10"/>
      <c r="Y1" s="8"/>
      <c r="Z1" s="10"/>
      <c r="AB1" s="1"/>
      <c r="AE1" s="8"/>
      <c r="AF1" s="10"/>
      <c r="AG1" s="8"/>
      <c r="AH1" s="10"/>
    </row>
    <row r="2" spans="4:20" s="19" customFormat="1" ht="24" thickBot="1">
      <c r="D2" s="13"/>
      <c r="G2" s="176" t="s">
        <v>181</v>
      </c>
      <c r="H2" s="2"/>
      <c r="I2" s="20"/>
      <c r="J2" s="2"/>
      <c r="K2" s="20"/>
      <c r="L2" s="20"/>
      <c r="M2" s="21"/>
      <c r="N2" s="22"/>
      <c r="O2" s="20"/>
      <c r="P2" s="20"/>
      <c r="Q2" s="20"/>
      <c r="R2" s="20"/>
      <c r="S2" s="23"/>
      <c r="T2" s="24"/>
    </row>
    <row r="3" spans="1:22" ht="12.75" customHeight="1">
      <c r="A3" s="243" t="s">
        <v>18</v>
      </c>
      <c r="B3" s="245" t="s">
        <v>8</v>
      </c>
      <c r="C3" s="251" t="s">
        <v>76</v>
      </c>
      <c r="D3" s="245" t="s">
        <v>24</v>
      </c>
      <c r="E3" s="245" t="s">
        <v>25</v>
      </c>
      <c r="F3" s="245" t="s">
        <v>2</v>
      </c>
      <c r="G3" s="245" t="s">
        <v>3</v>
      </c>
      <c r="H3" s="245" t="s">
        <v>20</v>
      </c>
      <c r="I3" s="245" t="s">
        <v>10</v>
      </c>
      <c r="J3" s="245" t="s">
        <v>11</v>
      </c>
      <c r="K3" s="245" t="s">
        <v>7</v>
      </c>
      <c r="L3" s="245" t="s">
        <v>4</v>
      </c>
      <c r="M3" s="247" t="s">
        <v>1</v>
      </c>
      <c r="N3" s="249" t="s">
        <v>0</v>
      </c>
      <c r="O3" s="255" t="s">
        <v>53</v>
      </c>
      <c r="P3" s="255"/>
      <c r="Q3" s="255"/>
      <c r="R3" s="255"/>
      <c r="S3" s="255"/>
      <c r="T3" s="255"/>
      <c r="U3" s="259" t="s">
        <v>9</v>
      </c>
      <c r="V3" s="253" t="s">
        <v>46</v>
      </c>
    </row>
    <row r="4" spans="1:22" s="7" customFormat="1" ht="13.5" customHeight="1" thickBot="1">
      <c r="A4" s="244"/>
      <c r="B4" s="246"/>
      <c r="C4" s="252"/>
      <c r="D4" s="246"/>
      <c r="E4" s="246"/>
      <c r="F4" s="246"/>
      <c r="G4" s="246"/>
      <c r="H4" s="246"/>
      <c r="I4" s="246"/>
      <c r="J4" s="246"/>
      <c r="K4" s="246"/>
      <c r="L4" s="246"/>
      <c r="M4" s="248"/>
      <c r="N4" s="250"/>
      <c r="O4" s="15">
        <v>1</v>
      </c>
      <c r="P4" s="15">
        <v>2</v>
      </c>
      <c r="Q4" s="15">
        <v>3</v>
      </c>
      <c r="R4" s="15">
        <v>4</v>
      </c>
      <c r="S4" s="25" t="s">
        <v>6</v>
      </c>
      <c r="T4" s="17" t="s">
        <v>0</v>
      </c>
      <c r="U4" s="260"/>
      <c r="V4" s="258"/>
    </row>
    <row r="5" spans="1:22" s="41" customFormat="1" ht="26.25" customHeight="1">
      <c r="A5" s="44"/>
      <c r="B5" s="123"/>
      <c r="C5" s="123"/>
      <c r="D5" s="123"/>
      <c r="E5" s="123"/>
      <c r="F5" s="123"/>
      <c r="G5" s="123"/>
      <c r="H5" s="42" t="s">
        <v>49</v>
      </c>
      <c r="I5" s="123"/>
      <c r="J5" s="123"/>
      <c r="K5" s="63"/>
      <c r="L5" s="123"/>
      <c r="M5" s="46"/>
      <c r="N5" s="64"/>
      <c r="O5" s="123"/>
      <c r="P5" s="123"/>
      <c r="Q5" s="123"/>
      <c r="R5" s="123"/>
      <c r="S5" s="42"/>
      <c r="T5" s="64"/>
      <c r="U5" s="123"/>
      <c r="V5" s="43"/>
    </row>
    <row r="6" spans="1:22" s="41" customFormat="1" ht="12.75">
      <c r="A6" s="44"/>
      <c r="B6" s="123">
        <v>12</v>
      </c>
      <c r="C6" s="123">
        <v>1</v>
      </c>
      <c r="D6" s="123" t="s">
        <v>30</v>
      </c>
      <c r="E6" s="123" t="s">
        <v>184</v>
      </c>
      <c r="F6" s="123">
        <v>90</v>
      </c>
      <c r="G6" s="123" t="s">
        <v>172</v>
      </c>
      <c r="H6" s="123" t="s">
        <v>72</v>
      </c>
      <c r="I6" s="123" t="s">
        <v>23</v>
      </c>
      <c r="J6" s="123" t="s">
        <v>19</v>
      </c>
      <c r="K6" s="63">
        <v>32023</v>
      </c>
      <c r="L6" s="88" t="s">
        <v>92</v>
      </c>
      <c r="M6" s="46">
        <v>89.98</v>
      </c>
      <c r="N6" s="64"/>
      <c r="O6" s="161">
        <v>320</v>
      </c>
      <c r="P6" s="123">
        <v>320</v>
      </c>
      <c r="Q6" s="123">
        <v>340</v>
      </c>
      <c r="R6" s="123">
        <v>355</v>
      </c>
      <c r="S6" s="42">
        <v>355</v>
      </c>
      <c r="T6" s="64">
        <f>S6*N6</f>
        <v>0</v>
      </c>
      <c r="U6" s="123"/>
      <c r="V6" s="82" t="s">
        <v>172</v>
      </c>
    </row>
    <row r="7" spans="1:22" s="41" customFormat="1" ht="12.75">
      <c r="A7" s="44"/>
      <c r="B7" s="123">
        <v>5</v>
      </c>
      <c r="C7" s="123">
        <v>2</v>
      </c>
      <c r="D7" s="123" t="s">
        <v>30</v>
      </c>
      <c r="E7" s="123" t="s">
        <v>31</v>
      </c>
      <c r="F7" s="123">
        <v>90</v>
      </c>
      <c r="G7" s="123" t="s">
        <v>182</v>
      </c>
      <c r="H7" s="123" t="s">
        <v>71</v>
      </c>
      <c r="I7" s="123" t="s">
        <v>23</v>
      </c>
      <c r="J7" s="123" t="s">
        <v>19</v>
      </c>
      <c r="K7" s="63">
        <v>33510</v>
      </c>
      <c r="L7" s="88" t="s">
        <v>92</v>
      </c>
      <c r="M7" s="46">
        <v>101.4</v>
      </c>
      <c r="N7" s="64"/>
      <c r="O7" s="123">
        <v>340</v>
      </c>
      <c r="P7" s="123">
        <v>360</v>
      </c>
      <c r="Q7" s="161">
        <v>370</v>
      </c>
      <c r="R7" s="161">
        <v>370</v>
      </c>
      <c r="S7" s="42">
        <v>370</v>
      </c>
      <c r="T7" s="64">
        <f>S7*N7</f>
        <v>0</v>
      </c>
      <c r="U7" s="123"/>
      <c r="V7" s="43" t="s">
        <v>69</v>
      </c>
    </row>
    <row r="8" spans="1:22" s="41" customFormat="1" ht="12.75">
      <c r="A8" s="44"/>
      <c r="B8" s="123">
        <v>3</v>
      </c>
      <c r="C8" s="123">
        <v>3</v>
      </c>
      <c r="D8" s="123" t="s">
        <v>30</v>
      </c>
      <c r="E8" s="123" t="s">
        <v>31</v>
      </c>
      <c r="F8" s="123">
        <v>110</v>
      </c>
      <c r="G8" s="123" t="s">
        <v>183</v>
      </c>
      <c r="H8" s="82" t="s">
        <v>72</v>
      </c>
      <c r="I8" s="123" t="s">
        <v>23</v>
      </c>
      <c r="J8" s="123" t="s">
        <v>19</v>
      </c>
      <c r="K8" s="63">
        <v>30337</v>
      </c>
      <c r="L8" s="88" t="s">
        <v>92</v>
      </c>
      <c r="M8" s="46">
        <v>113.5</v>
      </c>
      <c r="N8" s="64"/>
      <c r="O8" s="123">
        <v>300</v>
      </c>
      <c r="P8" s="123">
        <v>330</v>
      </c>
      <c r="Q8" s="123">
        <v>340</v>
      </c>
      <c r="R8" s="161">
        <v>345</v>
      </c>
      <c r="S8" s="42">
        <v>340</v>
      </c>
      <c r="T8" s="64">
        <f>S8*N8</f>
        <v>0</v>
      </c>
      <c r="U8" s="123"/>
      <c r="V8" s="43" t="s">
        <v>69</v>
      </c>
    </row>
    <row r="9" spans="1:22" s="41" customFormat="1" ht="12.75">
      <c r="A9" s="44"/>
      <c r="B9" s="123"/>
      <c r="C9" s="123">
        <v>4</v>
      </c>
      <c r="D9" s="123" t="s">
        <v>30</v>
      </c>
      <c r="E9" s="123" t="s">
        <v>28</v>
      </c>
      <c r="F9" s="123">
        <v>125</v>
      </c>
      <c r="G9" s="123" t="s">
        <v>379</v>
      </c>
      <c r="H9" s="123" t="s">
        <v>236</v>
      </c>
      <c r="I9" s="123" t="s">
        <v>33</v>
      </c>
      <c r="J9" s="123" t="s">
        <v>19</v>
      </c>
      <c r="K9" s="63">
        <v>32831</v>
      </c>
      <c r="L9" s="88" t="s">
        <v>92</v>
      </c>
      <c r="M9" s="46">
        <v>124.35</v>
      </c>
      <c r="N9" s="64"/>
      <c r="O9" s="123">
        <v>310</v>
      </c>
      <c r="P9" s="123">
        <v>320</v>
      </c>
      <c r="Q9" s="123">
        <v>330</v>
      </c>
      <c r="R9" s="123">
        <v>340</v>
      </c>
      <c r="S9" s="42">
        <v>340</v>
      </c>
      <c r="T9" s="64">
        <f>S9*N9</f>
        <v>0</v>
      </c>
      <c r="U9" s="123"/>
      <c r="V9" s="43" t="s">
        <v>69</v>
      </c>
    </row>
    <row r="10" spans="13:20" s="41" customFormat="1" ht="12.75">
      <c r="M10" s="56"/>
      <c r="N10" s="57"/>
      <c r="T10" s="57"/>
    </row>
    <row r="11" spans="1:34" s="41" customFormat="1" ht="12.75">
      <c r="A11" s="54" t="s">
        <v>34</v>
      </c>
      <c r="G11" s="55" t="s">
        <v>48</v>
      </c>
      <c r="K11" s="56"/>
      <c r="L11" s="57"/>
      <c r="N11" s="58"/>
      <c r="O11" s="58"/>
      <c r="Q11" s="59"/>
      <c r="R11" s="57"/>
      <c r="W11" s="59"/>
      <c r="X11" s="57"/>
      <c r="Y11" s="59"/>
      <c r="Z11" s="57"/>
      <c r="AB11" s="58"/>
      <c r="AE11" s="59"/>
      <c r="AF11" s="57"/>
      <c r="AG11" s="59"/>
      <c r="AH11" s="57"/>
    </row>
    <row r="12" spans="1:34" s="41" customFormat="1" ht="12.75">
      <c r="A12" s="54" t="s">
        <v>35</v>
      </c>
      <c r="G12" s="55" t="s">
        <v>68</v>
      </c>
      <c r="K12" s="56"/>
      <c r="L12" s="57"/>
      <c r="N12" s="58"/>
      <c r="O12" s="58"/>
      <c r="Q12" s="59"/>
      <c r="R12" s="57"/>
      <c r="W12" s="59"/>
      <c r="X12" s="57"/>
      <c r="Y12" s="59"/>
      <c r="Z12" s="57"/>
      <c r="AB12" s="58"/>
      <c r="AE12" s="59"/>
      <c r="AF12" s="57"/>
      <c r="AG12" s="59"/>
      <c r="AH12" s="57"/>
    </row>
    <row r="13" spans="1:34" s="41" customFormat="1" ht="12.75">
      <c r="A13" s="54" t="s">
        <v>36</v>
      </c>
      <c r="G13" s="55" t="s">
        <v>65</v>
      </c>
      <c r="K13" s="56"/>
      <c r="L13" s="57"/>
      <c r="N13" s="58"/>
      <c r="O13" s="58"/>
      <c r="Q13" s="59"/>
      <c r="R13" s="57"/>
      <c r="W13" s="59"/>
      <c r="X13" s="57"/>
      <c r="Y13" s="59"/>
      <c r="Z13" s="57"/>
      <c r="AB13" s="58"/>
      <c r="AE13" s="59"/>
      <c r="AF13" s="57"/>
      <c r="AG13" s="59"/>
      <c r="AH13" s="57"/>
    </row>
    <row r="14" spans="1:34" s="41" customFormat="1" ht="12.75">
      <c r="A14" s="54" t="s">
        <v>38</v>
      </c>
      <c r="G14" s="55" t="s">
        <v>64</v>
      </c>
      <c r="K14" s="56"/>
      <c r="L14" s="57"/>
      <c r="N14" s="58"/>
      <c r="O14" s="58"/>
      <c r="Q14" s="59"/>
      <c r="R14" s="57"/>
      <c r="W14" s="59"/>
      <c r="X14" s="57"/>
      <c r="Y14" s="59"/>
      <c r="Z14" s="57"/>
      <c r="AB14" s="58"/>
      <c r="AE14" s="59"/>
      <c r="AF14" s="57"/>
      <c r="AG14" s="59"/>
      <c r="AH14" s="57"/>
    </row>
    <row r="15" spans="1:34" ht="12.75">
      <c r="A15" s="27" t="s">
        <v>37</v>
      </c>
      <c r="G15" s="26" t="s">
        <v>39</v>
      </c>
      <c r="K15" s="6"/>
      <c r="L15" s="10"/>
      <c r="M15" s="5"/>
      <c r="N15" s="1"/>
      <c r="O15" s="1"/>
      <c r="Q15" s="8"/>
      <c r="R15" s="10"/>
      <c r="T15" s="5"/>
      <c r="W15" s="8"/>
      <c r="X15" s="10"/>
      <c r="Y15" s="8"/>
      <c r="Z15" s="10"/>
      <c r="AB15" s="1"/>
      <c r="AE15" s="8"/>
      <c r="AF15" s="10"/>
      <c r="AG15" s="8"/>
      <c r="AH15" s="10"/>
    </row>
    <row r="16" spans="1:34" ht="12.75">
      <c r="A16" s="27" t="s">
        <v>66</v>
      </c>
      <c r="G16" s="26" t="s">
        <v>41</v>
      </c>
      <c r="K16" s="6"/>
      <c r="L16" s="10"/>
      <c r="M16" s="5"/>
      <c r="N16" s="1"/>
      <c r="O16" s="1"/>
      <c r="Q16" s="8"/>
      <c r="R16" s="10"/>
      <c r="T16" s="5"/>
      <c r="W16" s="8"/>
      <c r="X16" s="10"/>
      <c r="Y16" s="8"/>
      <c r="Z16" s="10"/>
      <c r="AB16" s="1"/>
      <c r="AE16" s="8"/>
      <c r="AF16" s="10"/>
      <c r="AG16" s="8"/>
      <c r="AH16" s="10"/>
    </row>
    <row r="17" spans="1:34" ht="12.75">
      <c r="A17" s="27" t="s">
        <v>67</v>
      </c>
      <c r="G17" s="26" t="s">
        <v>40</v>
      </c>
      <c r="K17" s="6"/>
      <c r="L17" s="10"/>
      <c r="M17" s="5"/>
      <c r="N17" s="1"/>
      <c r="O17" s="1"/>
      <c r="Q17" s="8"/>
      <c r="R17" s="10"/>
      <c r="T17" s="5"/>
      <c r="W17" s="8"/>
      <c r="X17" s="10"/>
      <c r="Y17" s="8"/>
      <c r="Z17" s="10"/>
      <c r="AB17" s="1"/>
      <c r="AE17" s="8"/>
      <c r="AF17" s="10"/>
      <c r="AG17" s="8"/>
      <c r="AH17" s="10"/>
    </row>
    <row r="18" spans="1:34" ht="12.75">
      <c r="A18" s="27"/>
      <c r="G18" s="26"/>
      <c r="K18" s="6"/>
      <c r="L18" s="10"/>
      <c r="M18" s="5"/>
      <c r="N18" s="1"/>
      <c r="O18" s="1"/>
      <c r="Q18" s="8"/>
      <c r="R18" s="10"/>
      <c r="T18" s="5"/>
      <c r="W18" s="8"/>
      <c r="X18" s="10"/>
      <c r="Y18" s="8"/>
      <c r="Z18" s="10"/>
      <c r="AB18" s="1"/>
      <c r="AE18" s="8"/>
      <c r="AF18" s="10"/>
      <c r="AG18" s="8"/>
      <c r="AH18" s="10"/>
    </row>
    <row r="19" spans="1:34" ht="12.75">
      <c r="A19" s="27"/>
      <c r="G19" s="26"/>
      <c r="K19" s="6"/>
      <c r="L19" s="10"/>
      <c r="M19" s="5"/>
      <c r="N19" s="1"/>
      <c r="O19" s="1"/>
      <c r="Q19" s="8"/>
      <c r="R19" s="10"/>
      <c r="T19" s="5"/>
      <c r="W19" s="8"/>
      <c r="X19" s="10"/>
      <c r="Y19" s="8"/>
      <c r="Z19" s="10"/>
      <c r="AB19" s="1"/>
      <c r="AE19" s="8"/>
      <c r="AF19" s="10"/>
      <c r="AG19" s="8"/>
      <c r="AH19" s="10"/>
    </row>
    <row r="20" spans="1:34" ht="12.75">
      <c r="A20" s="27"/>
      <c r="G20" s="26"/>
      <c r="K20" s="6"/>
      <c r="L20" s="10"/>
      <c r="M20" s="5"/>
      <c r="N20" s="1"/>
      <c r="O20" s="1"/>
      <c r="Q20" s="8"/>
      <c r="R20" s="10"/>
      <c r="T20" s="5"/>
      <c r="W20" s="8"/>
      <c r="X20" s="10"/>
      <c r="Y20" s="8"/>
      <c r="Z20" s="10"/>
      <c r="AB20" s="1"/>
      <c r="AE20" s="8"/>
      <c r="AF20" s="10"/>
      <c r="AG20" s="8"/>
      <c r="AH20" s="10"/>
    </row>
    <row r="21" spans="11:34" ht="12.75">
      <c r="K21" s="6"/>
      <c r="L21" s="10"/>
      <c r="M21" s="5"/>
      <c r="N21" s="1"/>
      <c r="O21" s="1"/>
      <c r="Q21" s="8"/>
      <c r="R21" s="10"/>
      <c r="T21" s="5"/>
      <c r="W21" s="8"/>
      <c r="X21" s="10"/>
      <c r="Y21" s="8"/>
      <c r="Z21" s="10"/>
      <c r="AB21" s="1"/>
      <c r="AE21" s="8"/>
      <c r="AF21" s="10"/>
      <c r="AG21" s="8"/>
      <c r="AH21" s="10"/>
    </row>
    <row r="22" spans="11:34" ht="12.75">
      <c r="K22" s="6"/>
      <c r="L22" s="10"/>
      <c r="M22" s="5"/>
      <c r="N22" s="1"/>
      <c r="O22" s="1"/>
      <c r="Q22" s="8"/>
      <c r="R22" s="10"/>
      <c r="T22" s="5"/>
      <c r="W22" s="8"/>
      <c r="X22" s="10"/>
      <c r="Y22" s="8"/>
      <c r="Z22" s="10"/>
      <c r="AB22" s="1"/>
      <c r="AE22" s="8"/>
      <c r="AF22" s="10"/>
      <c r="AG22" s="8"/>
      <c r="AH22" s="10"/>
    </row>
    <row r="23" spans="11:34" ht="12.75">
      <c r="K23" s="6"/>
      <c r="L23" s="10"/>
      <c r="M23" s="5"/>
      <c r="N23" s="1"/>
      <c r="O23" s="1"/>
      <c r="Q23" s="8"/>
      <c r="R23" s="10"/>
      <c r="T23" s="5"/>
      <c r="W23" s="8"/>
      <c r="X23" s="10"/>
      <c r="Y23" s="8"/>
      <c r="Z23" s="10"/>
      <c r="AB23" s="1"/>
      <c r="AE23" s="8"/>
      <c r="AF23" s="10"/>
      <c r="AG23" s="8"/>
      <c r="AH23" s="10"/>
    </row>
    <row r="24" spans="11:34" ht="12.75">
      <c r="K24" s="6"/>
      <c r="L24" s="10"/>
      <c r="M24" s="5"/>
      <c r="N24" s="1"/>
      <c r="O24" s="1"/>
      <c r="Q24" s="8"/>
      <c r="R24" s="10"/>
      <c r="T24" s="5"/>
      <c r="W24" s="8"/>
      <c r="X24" s="10"/>
      <c r="Y24" s="8"/>
      <c r="Z24" s="10"/>
      <c r="AB24" s="1"/>
      <c r="AE24" s="8"/>
      <c r="AF24" s="10"/>
      <c r="AG24" s="8"/>
      <c r="AH24" s="10"/>
    </row>
    <row r="25" spans="11:34" ht="12.75">
      <c r="K25" s="6"/>
      <c r="L25" s="10"/>
      <c r="M25" s="5"/>
      <c r="N25" s="1"/>
      <c r="O25" s="1"/>
      <c r="Q25" s="8"/>
      <c r="R25" s="10"/>
      <c r="T25" s="5"/>
      <c r="W25" s="8"/>
      <c r="X25" s="10"/>
      <c r="Y25" s="8"/>
      <c r="Z25" s="10"/>
      <c r="AB25" s="1"/>
      <c r="AE25" s="8"/>
      <c r="AF25" s="10"/>
      <c r="AG25" s="8"/>
      <c r="AH25" s="10"/>
    </row>
    <row r="26" spans="11:34" ht="12.75">
      <c r="K26" s="6"/>
      <c r="L26" s="10"/>
      <c r="M26" s="5"/>
      <c r="N26" s="1"/>
      <c r="O26" s="1"/>
      <c r="Q26" s="8"/>
      <c r="R26" s="10"/>
      <c r="T26" s="5"/>
      <c r="W26" s="8"/>
      <c r="X26" s="10"/>
      <c r="Y26" s="8"/>
      <c r="Z26" s="10"/>
      <c r="AB26" s="1"/>
      <c r="AE26" s="8"/>
      <c r="AF26" s="10"/>
      <c r="AG26" s="8"/>
      <c r="AH26" s="10"/>
    </row>
    <row r="27" spans="11:34" ht="12.75">
      <c r="K27" s="6"/>
      <c r="L27" s="10"/>
      <c r="M27" s="5"/>
      <c r="N27" s="1"/>
      <c r="O27" s="1"/>
      <c r="Q27" s="8"/>
      <c r="R27" s="10"/>
      <c r="T27" s="5"/>
      <c r="W27" s="8"/>
      <c r="X27" s="10"/>
      <c r="Y27" s="8"/>
      <c r="Z27" s="10"/>
      <c r="AB27" s="1"/>
      <c r="AE27" s="8"/>
      <c r="AF27" s="10"/>
      <c r="AG27" s="8"/>
      <c r="AH27" s="10"/>
    </row>
    <row r="28" spans="11:34" ht="12.75">
      <c r="K28" s="6"/>
      <c r="L28" s="10"/>
      <c r="M28" s="5"/>
      <c r="N28" s="1"/>
      <c r="O28" s="1"/>
      <c r="Q28" s="8"/>
      <c r="R28" s="10"/>
      <c r="T28" s="5"/>
      <c r="W28" s="8"/>
      <c r="X28" s="10"/>
      <c r="Y28" s="8"/>
      <c r="Z28" s="10"/>
      <c r="AB28" s="1"/>
      <c r="AE28" s="8"/>
      <c r="AF28" s="10"/>
      <c r="AG28" s="8"/>
      <c r="AH28" s="10"/>
    </row>
    <row r="29" spans="11:34" ht="12.75">
      <c r="K29" s="6"/>
      <c r="L29" s="10"/>
      <c r="M29" s="5"/>
      <c r="N29" s="1"/>
      <c r="O29" s="1"/>
      <c r="Q29" s="8"/>
      <c r="R29" s="10"/>
      <c r="T29" s="5"/>
      <c r="W29" s="8"/>
      <c r="X29" s="10"/>
      <c r="Y29" s="8"/>
      <c r="Z29" s="10"/>
      <c r="AB29" s="1"/>
      <c r="AE29" s="8"/>
      <c r="AF29" s="10"/>
      <c r="AG29" s="8"/>
      <c r="AH29" s="10"/>
    </row>
  </sheetData>
  <sheetProtection/>
  <mergeCells count="17">
    <mergeCell ref="G3:G4"/>
    <mergeCell ref="H3:H4"/>
    <mergeCell ref="I3:I4"/>
    <mergeCell ref="J3:J4"/>
    <mergeCell ref="K3:K4"/>
    <mergeCell ref="A3:A4"/>
    <mergeCell ref="B3:B4"/>
    <mergeCell ref="C3:C4"/>
    <mergeCell ref="D3:D4"/>
    <mergeCell ref="E3:E4"/>
    <mergeCell ref="F3:F4"/>
    <mergeCell ref="M3:M4"/>
    <mergeCell ref="N3:N4"/>
    <mergeCell ref="O3:T3"/>
    <mergeCell ref="U3:U4"/>
    <mergeCell ref="V3:V4"/>
    <mergeCell ref="L3:L4"/>
  </mergeCells>
  <printOptions/>
  <pageMargins left="0.75" right="0.75" top="1" bottom="1" header="0.5" footer="0.5"/>
  <pageSetup horizontalDpi="600" verticalDpi="600" orientation="landscape" paperSize="9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39"/>
  <sheetViews>
    <sheetView zoomScalePageLayoutView="0" workbookViewId="0" topLeftCell="I1">
      <selection activeCell="K25" sqref="K25"/>
    </sheetView>
  </sheetViews>
  <sheetFormatPr defaultColWidth="9.00390625" defaultRowHeight="12.75"/>
  <cols>
    <col min="1" max="1" width="4.875" style="5" bestFit="1" customWidth="1"/>
    <col min="2" max="2" width="6.00390625" style="5" bestFit="1" customWidth="1"/>
    <col min="3" max="3" width="5.625" style="5" customWidth="1"/>
    <col min="4" max="4" width="8.875" style="5" customWidth="1"/>
    <col min="5" max="5" width="6.125" style="5" customWidth="1"/>
    <col min="6" max="6" width="26.625" style="5" customWidth="1"/>
    <col min="7" max="8" width="21.875" style="5" bestFit="1" customWidth="1"/>
    <col min="9" max="9" width="12.625" style="5" bestFit="1" customWidth="1"/>
    <col min="10" max="10" width="11.625" style="5" customWidth="1"/>
    <col min="11" max="11" width="14.125" style="5" customWidth="1"/>
    <col min="12" max="12" width="7.625" style="6" bestFit="1" customWidth="1"/>
    <col min="13" max="13" width="7.625" style="10" bestFit="1" customWidth="1"/>
    <col min="14" max="16" width="6.00390625" style="5" bestFit="1" customWidth="1"/>
    <col min="17" max="17" width="2.75390625" style="5" customWidth="1"/>
    <col min="18" max="18" width="6.625" style="5" bestFit="1" customWidth="1"/>
    <col min="19" max="19" width="12.25390625" style="10" customWidth="1"/>
    <col min="20" max="20" width="11.125" style="5" customWidth="1"/>
    <col min="21" max="21" width="25.125" style="5" customWidth="1"/>
    <col min="22" max="16384" width="9.125" style="5" customWidth="1"/>
  </cols>
  <sheetData>
    <row r="1" spans="1:33" ht="20.25">
      <c r="A1" s="18" t="s">
        <v>81</v>
      </c>
      <c r="C1" s="18"/>
      <c r="D1" s="2"/>
      <c r="E1" s="2"/>
      <c r="F1" s="18"/>
      <c r="G1" s="2"/>
      <c r="H1" s="4"/>
      <c r="J1" s="3"/>
      <c r="K1" s="9"/>
      <c r="L1" s="2"/>
      <c r="M1" s="11"/>
      <c r="N1" s="11"/>
      <c r="O1" s="2"/>
      <c r="P1" s="2"/>
      <c r="Q1" s="12"/>
      <c r="R1" s="2"/>
      <c r="S1" s="2"/>
      <c r="T1" s="2"/>
      <c r="U1" s="2"/>
      <c r="V1" s="14"/>
      <c r="W1" s="10"/>
      <c r="X1" s="8"/>
      <c r="Y1" s="10"/>
      <c r="AA1" s="1"/>
      <c r="AD1" s="8"/>
      <c r="AE1" s="10"/>
      <c r="AF1" s="8"/>
      <c r="AG1" s="10"/>
    </row>
    <row r="2" spans="3:19" s="19" customFormat="1" ht="21" thickBot="1">
      <c r="C2" s="13"/>
      <c r="F2" s="20"/>
      <c r="G2" s="2"/>
      <c r="H2" s="20"/>
      <c r="I2" s="2"/>
      <c r="J2" s="20"/>
      <c r="K2" s="20"/>
      <c r="L2" s="21"/>
      <c r="M2" s="22"/>
      <c r="N2" s="20"/>
      <c r="O2" s="20"/>
      <c r="P2" s="20"/>
      <c r="Q2" s="20"/>
      <c r="R2" s="23"/>
      <c r="S2" s="24"/>
    </row>
    <row r="3" spans="1:21" ht="12.75" customHeight="1">
      <c r="A3" s="243" t="s">
        <v>18</v>
      </c>
      <c r="B3" s="243" t="s">
        <v>8</v>
      </c>
      <c r="C3" s="245" t="s">
        <v>24</v>
      </c>
      <c r="D3" s="245" t="s">
        <v>25</v>
      </c>
      <c r="E3" s="245" t="s">
        <v>2</v>
      </c>
      <c r="F3" s="245" t="s">
        <v>3</v>
      </c>
      <c r="G3" s="245" t="s">
        <v>20</v>
      </c>
      <c r="H3" s="245" t="s">
        <v>10</v>
      </c>
      <c r="I3" s="245" t="s">
        <v>11</v>
      </c>
      <c r="J3" s="245" t="s">
        <v>7</v>
      </c>
      <c r="K3" s="245" t="s">
        <v>4</v>
      </c>
      <c r="L3" s="247" t="s">
        <v>1</v>
      </c>
      <c r="M3" s="249" t="s">
        <v>0</v>
      </c>
      <c r="N3" s="255" t="s">
        <v>26</v>
      </c>
      <c r="O3" s="255"/>
      <c r="P3" s="255"/>
      <c r="Q3" s="255"/>
      <c r="R3" s="255"/>
      <c r="S3" s="255"/>
      <c r="T3" s="256" t="s">
        <v>9</v>
      </c>
      <c r="U3" s="253" t="s">
        <v>46</v>
      </c>
    </row>
    <row r="4" spans="1:21" s="7" customFormat="1" ht="12" thickBot="1">
      <c r="A4" s="244"/>
      <c r="B4" s="244"/>
      <c r="C4" s="246"/>
      <c r="D4" s="246"/>
      <c r="E4" s="246"/>
      <c r="F4" s="246"/>
      <c r="G4" s="246"/>
      <c r="H4" s="246"/>
      <c r="I4" s="246"/>
      <c r="J4" s="246"/>
      <c r="K4" s="246"/>
      <c r="L4" s="248"/>
      <c r="M4" s="250"/>
      <c r="N4" s="15">
        <v>1</v>
      </c>
      <c r="O4" s="15">
        <v>2</v>
      </c>
      <c r="P4" s="15">
        <v>3</v>
      </c>
      <c r="Q4" s="15">
        <v>4</v>
      </c>
      <c r="R4" s="25" t="s">
        <v>6</v>
      </c>
      <c r="S4" s="17" t="s">
        <v>0</v>
      </c>
      <c r="T4" s="257"/>
      <c r="U4" s="258"/>
    </row>
    <row r="5" spans="1:21" s="41" customFormat="1" ht="12.75">
      <c r="A5" s="44"/>
      <c r="B5" s="71"/>
      <c r="C5" s="71"/>
      <c r="D5" s="71"/>
      <c r="E5" s="71"/>
      <c r="F5" s="48"/>
      <c r="G5" s="48" t="s">
        <v>51</v>
      </c>
      <c r="H5" s="48"/>
      <c r="I5" s="71"/>
      <c r="J5" s="74"/>
      <c r="K5" s="71"/>
      <c r="L5" s="75"/>
      <c r="M5" s="76"/>
      <c r="N5" s="71"/>
      <c r="O5" s="71"/>
      <c r="P5" s="71"/>
      <c r="Q5" s="71"/>
      <c r="R5" s="48"/>
      <c r="S5" s="64"/>
      <c r="T5" s="97"/>
      <c r="U5" s="43"/>
    </row>
    <row r="6" spans="1:21" s="41" customFormat="1" ht="12.75">
      <c r="A6" s="44">
        <v>5</v>
      </c>
      <c r="B6" s="71">
        <v>2</v>
      </c>
      <c r="C6" s="123" t="s">
        <v>30</v>
      </c>
      <c r="D6" s="123" t="s">
        <v>31</v>
      </c>
      <c r="E6" s="82">
        <v>56</v>
      </c>
      <c r="F6" s="82" t="s">
        <v>429</v>
      </c>
      <c r="G6" s="158" t="s">
        <v>224</v>
      </c>
      <c r="H6" s="123" t="s">
        <v>23</v>
      </c>
      <c r="I6" s="123" t="s">
        <v>19</v>
      </c>
      <c r="J6" s="117">
        <v>38727</v>
      </c>
      <c r="K6" s="158" t="s">
        <v>226</v>
      </c>
      <c r="L6" s="75">
        <v>52.85</v>
      </c>
      <c r="M6" s="76"/>
      <c r="N6" s="71">
        <v>27.5</v>
      </c>
      <c r="O6" s="71">
        <v>30</v>
      </c>
      <c r="P6" s="161">
        <v>35</v>
      </c>
      <c r="Q6" s="71"/>
      <c r="R6" s="48">
        <v>30</v>
      </c>
      <c r="S6" s="64">
        <f>R6*M6</f>
        <v>0</v>
      </c>
      <c r="T6" s="223"/>
      <c r="U6" s="134" t="s">
        <v>155</v>
      </c>
    </row>
    <row r="7" spans="1:21" s="41" customFormat="1" ht="12.75">
      <c r="A7" s="44">
        <v>12</v>
      </c>
      <c r="B7" s="71">
        <v>1</v>
      </c>
      <c r="C7" s="123" t="s">
        <v>30</v>
      </c>
      <c r="D7" s="123" t="s">
        <v>31</v>
      </c>
      <c r="E7" s="153">
        <v>56</v>
      </c>
      <c r="F7" s="153" t="s">
        <v>430</v>
      </c>
      <c r="G7" s="158" t="s">
        <v>224</v>
      </c>
      <c r="H7" s="123" t="s">
        <v>23</v>
      </c>
      <c r="I7" s="123" t="s">
        <v>19</v>
      </c>
      <c r="J7" s="236">
        <v>38069</v>
      </c>
      <c r="K7" s="158" t="s">
        <v>226</v>
      </c>
      <c r="L7" s="75">
        <v>54.9</v>
      </c>
      <c r="M7" s="76"/>
      <c r="N7" s="71">
        <v>35</v>
      </c>
      <c r="O7" s="161">
        <v>40</v>
      </c>
      <c r="P7" s="71">
        <v>40</v>
      </c>
      <c r="Q7" s="71"/>
      <c r="R7" s="48">
        <v>40</v>
      </c>
      <c r="S7" s="64">
        <f>R7*M7</f>
        <v>0</v>
      </c>
      <c r="T7" s="223"/>
      <c r="U7" s="134" t="s">
        <v>155</v>
      </c>
    </row>
    <row r="8" spans="1:21" s="41" customFormat="1" ht="12.75">
      <c r="A8" s="44"/>
      <c r="B8" s="71"/>
      <c r="C8" s="71"/>
      <c r="D8" s="71"/>
      <c r="E8" s="71"/>
      <c r="F8" s="48"/>
      <c r="G8" s="48" t="s">
        <v>49</v>
      </c>
      <c r="H8" s="48"/>
      <c r="I8" s="71"/>
      <c r="J8" s="74"/>
      <c r="K8" s="71"/>
      <c r="L8" s="75"/>
      <c r="M8" s="76"/>
      <c r="N8" s="71"/>
      <c r="O8" s="71"/>
      <c r="P8" s="71"/>
      <c r="Q8" s="71"/>
      <c r="R8" s="48"/>
      <c r="S8" s="76"/>
      <c r="T8" s="97"/>
      <c r="U8" s="43"/>
    </row>
    <row r="9" spans="1:21" s="145" customFormat="1" ht="14.25" customHeight="1">
      <c r="A9" s="133">
        <v>5</v>
      </c>
      <c r="B9" s="134">
        <v>2</v>
      </c>
      <c r="C9" s="134" t="s">
        <v>30</v>
      </c>
      <c r="D9" s="134" t="s">
        <v>31</v>
      </c>
      <c r="E9" s="153">
        <v>44</v>
      </c>
      <c r="F9" s="153" t="s">
        <v>217</v>
      </c>
      <c r="G9" s="158" t="s">
        <v>224</v>
      </c>
      <c r="H9" s="134" t="s">
        <v>23</v>
      </c>
      <c r="I9" s="134" t="s">
        <v>19</v>
      </c>
      <c r="J9" s="153" t="s">
        <v>225</v>
      </c>
      <c r="K9" s="158" t="s">
        <v>226</v>
      </c>
      <c r="L9" s="138">
        <v>39</v>
      </c>
      <c r="M9" s="139">
        <v>1.3133</v>
      </c>
      <c r="N9" s="134">
        <v>27.5</v>
      </c>
      <c r="O9" s="134">
        <v>32.5</v>
      </c>
      <c r="P9" s="161">
        <v>35</v>
      </c>
      <c r="Q9" s="134"/>
      <c r="R9" s="142">
        <v>32.5</v>
      </c>
      <c r="S9" s="139">
        <f aca="true" t="shared" si="0" ref="S9:S19">R9*M9</f>
        <v>42.682249999999996</v>
      </c>
      <c r="T9" s="143"/>
      <c r="U9" s="134" t="s">
        <v>155</v>
      </c>
    </row>
    <row r="10" spans="1:21" s="145" customFormat="1" ht="14.25" customHeight="1">
      <c r="A10" s="133">
        <v>12</v>
      </c>
      <c r="B10" s="134">
        <v>1</v>
      </c>
      <c r="C10" s="123" t="s">
        <v>30</v>
      </c>
      <c r="D10" s="123" t="s">
        <v>31</v>
      </c>
      <c r="E10" s="83">
        <v>44</v>
      </c>
      <c r="F10" s="81" t="s">
        <v>431</v>
      </c>
      <c r="G10" s="158" t="s">
        <v>224</v>
      </c>
      <c r="H10" s="134" t="s">
        <v>23</v>
      </c>
      <c r="I10" s="123" t="s">
        <v>19</v>
      </c>
      <c r="J10" s="86">
        <v>39918</v>
      </c>
      <c r="K10" s="158" t="s">
        <v>226</v>
      </c>
      <c r="L10" s="46">
        <v>40.25</v>
      </c>
      <c r="M10" s="64">
        <v>1.3011</v>
      </c>
      <c r="N10" s="161">
        <v>30</v>
      </c>
      <c r="O10" s="134">
        <v>32.5</v>
      </c>
      <c r="P10" s="123">
        <v>35</v>
      </c>
      <c r="Q10" s="123"/>
      <c r="R10" s="42">
        <v>35</v>
      </c>
      <c r="S10" s="64">
        <f t="shared" si="0"/>
        <v>45.5385</v>
      </c>
      <c r="T10" s="223">
        <v>3</v>
      </c>
      <c r="U10" s="82"/>
    </row>
    <row r="11" spans="1:21" s="145" customFormat="1" ht="14.25" customHeight="1">
      <c r="A11" s="133">
        <v>12</v>
      </c>
      <c r="B11" s="134">
        <v>1</v>
      </c>
      <c r="C11" s="134" t="s">
        <v>30</v>
      </c>
      <c r="D11" s="134" t="s">
        <v>31</v>
      </c>
      <c r="E11" s="153">
        <v>48</v>
      </c>
      <c r="F11" s="153" t="s">
        <v>218</v>
      </c>
      <c r="G11" s="158" t="s">
        <v>224</v>
      </c>
      <c r="H11" s="134" t="s">
        <v>23</v>
      </c>
      <c r="I11" s="134" t="s">
        <v>19</v>
      </c>
      <c r="J11" s="159">
        <v>38006</v>
      </c>
      <c r="K11" s="158" t="s">
        <v>226</v>
      </c>
      <c r="L11" s="138">
        <v>47.25</v>
      </c>
      <c r="M11" s="139">
        <v>1.0659</v>
      </c>
      <c r="N11" s="134">
        <v>40</v>
      </c>
      <c r="O11" s="71">
        <v>42.5</v>
      </c>
      <c r="P11" s="161">
        <v>45</v>
      </c>
      <c r="Q11" s="134"/>
      <c r="R11" s="142">
        <v>42.5</v>
      </c>
      <c r="S11" s="139">
        <f t="shared" si="0"/>
        <v>45.30075</v>
      </c>
      <c r="T11" s="143"/>
      <c r="U11" s="134" t="s">
        <v>155</v>
      </c>
    </row>
    <row r="12" spans="1:21" s="145" customFormat="1" ht="14.25" customHeight="1">
      <c r="A12" s="133">
        <v>5</v>
      </c>
      <c r="B12" s="134">
        <v>2</v>
      </c>
      <c r="C12" s="134" t="s">
        <v>30</v>
      </c>
      <c r="D12" s="134" t="s">
        <v>31</v>
      </c>
      <c r="E12" s="153">
        <v>48</v>
      </c>
      <c r="F12" s="153" t="s">
        <v>219</v>
      </c>
      <c r="G12" s="158" t="s">
        <v>224</v>
      </c>
      <c r="H12" s="134" t="s">
        <v>23</v>
      </c>
      <c r="I12" s="134" t="s">
        <v>19</v>
      </c>
      <c r="J12" s="159">
        <v>38215</v>
      </c>
      <c r="K12" s="158" t="s">
        <v>86</v>
      </c>
      <c r="L12" s="138">
        <v>47.5</v>
      </c>
      <c r="M12" s="139">
        <v>1.0604</v>
      </c>
      <c r="N12" s="134">
        <v>27.5</v>
      </c>
      <c r="O12" s="134">
        <v>32.5</v>
      </c>
      <c r="P12" s="161">
        <v>37.5</v>
      </c>
      <c r="Q12" s="134"/>
      <c r="R12" s="142">
        <v>32.5</v>
      </c>
      <c r="S12" s="139">
        <f t="shared" si="0"/>
        <v>34.463</v>
      </c>
      <c r="T12" s="143"/>
      <c r="U12" s="134" t="s">
        <v>155</v>
      </c>
    </row>
    <row r="13" spans="1:21" s="145" customFormat="1" ht="14.25" customHeight="1">
      <c r="A13" s="133">
        <v>12</v>
      </c>
      <c r="B13" s="134">
        <v>1</v>
      </c>
      <c r="C13" s="134" t="s">
        <v>30</v>
      </c>
      <c r="D13" s="134" t="s">
        <v>31</v>
      </c>
      <c r="E13" s="153">
        <v>52</v>
      </c>
      <c r="F13" s="153" t="s">
        <v>220</v>
      </c>
      <c r="G13" s="158" t="s">
        <v>224</v>
      </c>
      <c r="H13" s="134" t="s">
        <v>23</v>
      </c>
      <c r="I13" s="134" t="s">
        <v>19</v>
      </c>
      <c r="J13" s="159">
        <v>38280</v>
      </c>
      <c r="K13" s="158" t="s">
        <v>86</v>
      </c>
      <c r="L13" s="138">
        <v>50.2</v>
      </c>
      <c r="M13" s="139">
        <v>0.9919</v>
      </c>
      <c r="N13" s="134">
        <v>37.5</v>
      </c>
      <c r="O13" s="71">
        <v>42.5</v>
      </c>
      <c r="P13" s="161">
        <v>45</v>
      </c>
      <c r="Q13" s="134"/>
      <c r="R13" s="142">
        <v>42.5</v>
      </c>
      <c r="S13" s="139">
        <f t="shared" si="0"/>
        <v>42.15575</v>
      </c>
      <c r="T13" s="143"/>
      <c r="U13" s="134" t="s">
        <v>155</v>
      </c>
    </row>
    <row r="14" spans="1:21" s="145" customFormat="1" ht="12" customHeight="1">
      <c r="A14" s="133">
        <v>12</v>
      </c>
      <c r="B14" s="134">
        <v>1</v>
      </c>
      <c r="C14" s="134" t="s">
        <v>30</v>
      </c>
      <c r="D14" s="134" t="s">
        <v>31</v>
      </c>
      <c r="E14" s="153">
        <v>56</v>
      </c>
      <c r="F14" s="153" t="s">
        <v>432</v>
      </c>
      <c r="G14" s="158" t="s">
        <v>224</v>
      </c>
      <c r="H14" s="134" t="s">
        <v>23</v>
      </c>
      <c r="I14" s="134" t="s">
        <v>19</v>
      </c>
      <c r="J14" s="159">
        <v>38450</v>
      </c>
      <c r="K14" s="158" t="s">
        <v>86</v>
      </c>
      <c r="L14" s="138">
        <v>53.5</v>
      </c>
      <c r="M14" s="139">
        <v>0.9218</v>
      </c>
      <c r="N14" s="134">
        <v>40</v>
      </c>
      <c r="O14" s="134">
        <v>45</v>
      </c>
      <c r="P14" s="161">
        <v>50</v>
      </c>
      <c r="Q14" s="134"/>
      <c r="R14" s="142">
        <v>45</v>
      </c>
      <c r="S14" s="139">
        <f t="shared" si="0"/>
        <v>41.480999999999995</v>
      </c>
      <c r="T14" s="143"/>
      <c r="U14" s="134"/>
    </row>
    <row r="15" spans="1:21" s="145" customFormat="1" ht="14.25" customHeight="1">
      <c r="A15" s="133">
        <v>12</v>
      </c>
      <c r="B15" s="134">
        <v>1</v>
      </c>
      <c r="C15" s="134" t="s">
        <v>30</v>
      </c>
      <c r="D15" s="134" t="s">
        <v>31</v>
      </c>
      <c r="E15" s="153">
        <v>67.5</v>
      </c>
      <c r="F15" s="153" t="s">
        <v>221</v>
      </c>
      <c r="G15" s="158" t="s">
        <v>154</v>
      </c>
      <c r="H15" s="134" t="s">
        <v>23</v>
      </c>
      <c r="I15" s="134" t="s">
        <v>19</v>
      </c>
      <c r="J15" s="159">
        <v>38232</v>
      </c>
      <c r="K15" s="158" t="s">
        <v>226</v>
      </c>
      <c r="L15" s="138">
        <v>62.4</v>
      </c>
      <c r="M15" s="139">
        <v>0.7814</v>
      </c>
      <c r="N15" s="134">
        <v>55</v>
      </c>
      <c r="O15" s="134">
        <v>60</v>
      </c>
      <c r="P15" s="123">
        <v>65</v>
      </c>
      <c r="Q15" s="134"/>
      <c r="R15" s="142">
        <v>65</v>
      </c>
      <c r="S15" s="139">
        <f t="shared" si="0"/>
        <v>50.791</v>
      </c>
      <c r="T15" s="143">
        <v>1</v>
      </c>
      <c r="U15" s="134" t="s">
        <v>155</v>
      </c>
    </row>
    <row r="16" spans="1:21" s="145" customFormat="1" ht="14.25" customHeight="1">
      <c r="A16" s="133">
        <v>12</v>
      </c>
      <c r="B16" s="134">
        <v>1</v>
      </c>
      <c r="C16" s="134" t="s">
        <v>30</v>
      </c>
      <c r="D16" s="134" t="s">
        <v>31</v>
      </c>
      <c r="E16" s="153">
        <v>75</v>
      </c>
      <c r="F16" s="153" t="s">
        <v>222</v>
      </c>
      <c r="G16" s="158" t="s">
        <v>154</v>
      </c>
      <c r="H16" s="134" t="s">
        <v>23</v>
      </c>
      <c r="I16" s="134" t="s">
        <v>19</v>
      </c>
      <c r="J16" s="159">
        <v>37751</v>
      </c>
      <c r="K16" s="158" t="s">
        <v>226</v>
      </c>
      <c r="L16" s="138">
        <v>69.9</v>
      </c>
      <c r="M16" s="139">
        <v>0.704</v>
      </c>
      <c r="N16" s="134">
        <v>60</v>
      </c>
      <c r="O16" s="134">
        <v>65</v>
      </c>
      <c r="P16" s="161">
        <v>70</v>
      </c>
      <c r="Q16" s="134"/>
      <c r="R16" s="142">
        <v>65</v>
      </c>
      <c r="S16" s="139">
        <f t="shared" si="0"/>
        <v>45.76</v>
      </c>
      <c r="T16" s="143">
        <v>2</v>
      </c>
      <c r="U16" s="134" t="s">
        <v>155</v>
      </c>
    </row>
    <row r="17" spans="1:21" s="145" customFormat="1" ht="14.25" customHeight="1">
      <c r="A17" s="133">
        <v>12</v>
      </c>
      <c r="B17" s="134">
        <v>1</v>
      </c>
      <c r="C17" s="134" t="s">
        <v>30</v>
      </c>
      <c r="D17" s="134" t="s">
        <v>31</v>
      </c>
      <c r="E17" s="153">
        <v>75</v>
      </c>
      <c r="F17" s="153" t="s">
        <v>152</v>
      </c>
      <c r="G17" s="158" t="s">
        <v>154</v>
      </c>
      <c r="H17" s="134" t="s">
        <v>23</v>
      </c>
      <c r="I17" s="134" t="s">
        <v>19</v>
      </c>
      <c r="J17" s="159" t="s">
        <v>153</v>
      </c>
      <c r="K17" s="158" t="s">
        <v>70</v>
      </c>
      <c r="L17" s="138">
        <v>69.55</v>
      </c>
      <c r="M17" s="139"/>
      <c r="N17" s="134">
        <v>95</v>
      </c>
      <c r="O17" s="134">
        <v>105</v>
      </c>
      <c r="P17" s="123">
        <v>110</v>
      </c>
      <c r="Q17" s="134"/>
      <c r="R17" s="142">
        <v>110</v>
      </c>
      <c r="S17" s="139">
        <f t="shared" si="0"/>
        <v>0</v>
      </c>
      <c r="T17" s="143"/>
      <c r="U17" s="134" t="s">
        <v>155</v>
      </c>
    </row>
    <row r="18" spans="1:21" s="145" customFormat="1" ht="14.25" customHeight="1">
      <c r="A18" s="133">
        <v>12</v>
      </c>
      <c r="B18" s="134">
        <v>1</v>
      </c>
      <c r="C18" s="134" t="s">
        <v>30</v>
      </c>
      <c r="D18" s="134" t="s">
        <v>31</v>
      </c>
      <c r="E18" s="153">
        <v>82.5</v>
      </c>
      <c r="F18" s="153" t="s">
        <v>223</v>
      </c>
      <c r="G18" s="158" t="s">
        <v>154</v>
      </c>
      <c r="H18" s="134" t="s">
        <v>23</v>
      </c>
      <c r="I18" s="134" t="s">
        <v>19</v>
      </c>
      <c r="J18" s="159">
        <v>31715</v>
      </c>
      <c r="K18" s="158" t="s">
        <v>92</v>
      </c>
      <c r="L18" s="138">
        <v>81.25</v>
      </c>
      <c r="M18" s="139"/>
      <c r="N18" s="134">
        <v>110</v>
      </c>
      <c r="O18" s="134">
        <v>117.5</v>
      </c>
      <c r="P18" s="123">
        <v>122.5</v>
      </c>
      <c r="Q18" s="134"/>
      <c r="R18" s="142">
        <v>122.5</v>
      </c>
      <c r="S18" s="139">
        <f t="shared" si="0"/>
        <v>0</v>
      </c>
      <c r="T18" s="143"/>
      <c r="U18" s="134" t="s">
        <v>155</v>
      </c>
    </row>
    <row r="19" spans="1:21" s="41" customFormat="1" ht="13.5" customHeight="1">
      <c r="A19" s="44">
        <v>12</v>
      </c>
      <c r="B19" s="45">
        <v>1</v>
      </c>
      <c r="C19" s="45" t="s">
        <v>30</v>
      </c>
      <c r="D19" s="123" t="s">
        <v>31</v>
      </c>
      <c r="E19" s="123">
        <v>100</v>
      </c>
      <c r="F19" s="80" t="s">
        <v>359</v>
      </c>
      <c r="G19" s="84" t="s">
        <v>428</v>
      </c>
      <c r="H19" s="123" t="s">
        <v>23</v>
      </c>
      <c r="I19" s="123" t="s">
        <v>19</v>
      </c>
      <c r="J19" s="85">
        <v>29143</v>
      </c>
      <c r="K19" s="158" t="s">
        <v>92</v>
      </c>
      <c r="L19" s="46">
        <v>99.3</v>
      </c>
      <c r="M19" s="64"/>
      <c r="N19" s="123">
        <v>130</v>
      </c>
      <c r="O19" s="123">
        <v>162.5</v>
      </c>
      <c r="P19" s="123">
        <v>175</v>
      </c>
      <c r="Q19" s="123"/>
      <c r="R19" s="42">
        <v>175</v>
      </c>
      <c r="S19" s="139">
        <f t="shared" si="0"/>
        <v>0</v>
      </c>
      <c r="T19" s="223"/>
      <c r="U19" s="80" t="s">
        <v>359</v>
      </c>
    </row>
    <row r="20" spans="12:19" s="41" customFormat="1" ht="12.75">
      <c r="L20" s="56"/>
      <c r="M20" s="57"/>
      <c r="R20" s="59"/>
      <c r="S20" s="57"/>
    </row>
    <row r="21" spans="1:33" s="41" customFormat="1" ht="12.75">
      <c r="A21" s="54" t="s">
        <v>34</v>
      </c>
      <c r="F21" s="55" t="s">
        <v>48</v>
      </c>
      <c r="J21" s="56"/>
      <c r="K21" s="57"/>
      <c r="M21" s="58"/>
      <c r="N21" s="58"/>
      <c r="P21" s="59"/>
      <c r="Q21" s="57"/>
      <c r="V21" s="59"/>
      <c r="W21" s="57"/>
      <c r="X21" s="59"/>
      <c r="Y21" s="57"/>
      <c r="AA21" s="58"/>
      <c r="AD21" s="59"/>
      <c r="AE21" s="57"/>
      <c r="AF21" s="59"/>
      <c r="AG21" s="57"/>
    </row>
    <row r="22" spans="1:33" s="41" customFormat="1" ht="12.75">
      <c r="A22" s="54" t="s">
        <v>35</v>
      </c>
      <c r="F22" s="55" t="s">
        <v>68</v>
      </c>
      <c r="J22" s="56"/>
      <c r="K22" s="57"/>
      <c r="M22" s="58"/>
      <c r="N22" s="58"/>
      <c r="P22" s="59"/>
      <c r="Q22" s="57"/>
      <c r="V22" s="59"/>
      <c r="W22" s="57"/>
      <c r="X22" s="59"/>
      <c r="Y22" s="57"/>
      <c r="AA22" s="58"/>
      <c r="AD22" s="59"/>
      <c r="AE22" s="57"/>
      <c r="AF22" s="59"/>
      <c r="AG22" s="57"/>
    </row>
    <row r="23" spans="1:33" s="41" customFormat="1" ht="12.75">
      <c r="A23" s="54" t="s">
        <v>36</v>
      </c>
      <c r="F23" s="55" t="s">
        <v>65</v>
      </c>
      <c r="J23" s="56"/>
      <c r="K23" s="57"/>
      <c r="M23" s="58"/>
      <c r="N23" s="58"/>
      <c r="P23" s="59"/>
      <c r="Q23" s="57"/>
      <c r="V23" s="59"/>
      <c r="W23" s="57"/>
      <c r="X23" s="59"/>
      <c r="Y23" s="57"/>
      <c r="AA23" s="58"/>
      <c r="AD23" s="59"/>
      <c r="AE23" s="57"/>
      <c r="AF23" s="59"/>
      <c r="AG23" s="57"/>
    </row>
    <row r="24" spans="1:33" s="41" customFormat="1" ht="12.75">
      <c r="A24" s="54" t="s">
        <v>38</v>
      </c>
      <c r="F24" s="55" t="s">
        <v>64</v>
      </c>
      <c r="J24" s="56"/>
      <c r="K24" s="57"/>
      <c r="M24" s="58"/>
      <c r="N24" s="58"/>
      <c r="P24" s="59"/>
      <c r="Q24" s="57"/>
      <c r="V24" s="59"/>
      <c r="W24" s="57"/>
      <c r="X24" s="59"/>
      <c r="Y24" s="57"/>
      <c r="AA24" s="58"/>
      <c r="AD24" s="59"/>
      <c r="AE24" s="57"/>
      <c r="AF24" s="59"/>
      <c r="AG24" s="57"/>
    </row>
    <row r="25" spans="1:33" s="41" customFormat="1" ht="12.75">
      <c r="A25" s="54" t="s">
        <v>37</v>
      </c>
      <c r="F25" s="55" t="s">
        <v>39</v>
      </c>
      <c r="J25" s="56"/>
      <c r="K25" s="57"/>
      <c r="M25" s="58"/>
      <c r="N25" s="58"/>
      <c r="P25" s="59"/>
      <c r="Q25" s="57"/>
      <c r="V25" s="59"/>
      <c r="W25" s="57"/>
      <c r="X25" s="59"/>
      <c r="Y25" s="57"/>
      <c r="AA25" s="58"/>
      <c r="AD25" s="59"/>
      <c r="AE25" s="57"/>
      <c r="AF25" s="59"/>
      <c r="AG25" s="57"/>
    </row>
    <row r="26" spans="1:33" s="41" customFormat="1" ht="12.75">
      <c r="A26" s="54" t="s">
        <v>66</v>
      </c>
      <c r="F26" s="55" t="s">
        <v>41</v>
      </c>
      <c r="J26" s="56"/>
      <c r="K26" s="57"/>
      <c r="M26" s="58"/>
      <c r="N26" s="58"/>
      <c r="P26" s="59"/>
      <c r="Q26" s="57"/>
      <c r="V26" s="59"/>
      <c r="W26" s="57"/>
      <c r="X26" s="59"/>
      <c r="Y26" s="57"/>
      <c r="AA26" s="58"/>
      <c r="AD26" s="59"/>
      <c r="AE26" s="57"/>
      <c r="AF26" s="59"/>
      <c r="AG26" s="57"/>
    </row>
    <row r="27" spans="1:33" s="41" customFormat="1" ht="12.75">
      <c r="A27" s="54" t="s">
        <v>67</v>
      </c>
      <c r="F27" s="55" t="s">
        <v>40</v>
      </c>
      <c r="J27" s="56"/>
      <c r="K27" s="57"/>
      <c r="M27" s="58"/>
      <c r="N27" s="58"/>
      <c r="P27" s="59"/>
      <c r="Q27" s="57"/>
      <c r="V27" s="59"/>
      <c r="W27" s="57"/>
      <c r="X27" s="59"/>
      <c r="Y27" s="57"/>
      <c r="AA27" s="58"/>
      <c r="AD27" s="59"/>
      <c r="AE27" s="57"/>
      <c r="AF27" s="59"/>
      <c r="AG27" s="57"/>
    </row>
    <row r="28" spans="1:33" s="41" customFormat="1" ht="12.75">
      <c r="A28" s="54"/>
      <c r="F28" s="55"/>
      <c r="J28" s="56"/>
      <c r="K28" s="57"/>
      <c r="M28" s="58"/>
      <c r="N28" s="58"/>
      <c r="P28" s="59"/>
      <c r="Q28" s="57"/>
      <c r="V28" s="59"/>
      <c r="W28" s="57"/>
      <c r="X28" s="59"/>
      <c r="Y28" s="57"/>
      <c r="AA28" s="58"/>
      <c r="AD28" s="59"/>
      <c r="AE28" s="57"/>
      <c r="AF28" s="59"/>
      <c r="AG28" s="57"/>
    </row>
    <row r="29" spans="1:33" s="41" customFormat="1" ht="12.75">
      <c r="A29" s="54"/>
      <c r="F29" s="55"/>
      <c r="J29" s="56"/>
      <c r="K29" s="57"/>
      <c r="M29" s="58"/>
      <c r="N29" s="58"/>
      <c r="P29" s="59"/>
      <c r="Q29" s="57"/>
      <c r="V29" s="59"/>
      <c r="W29" s="57"/>
      <c r="X29" s="59"/>
      <c r="Y29" s="57"/>
      <c r="AA29" s="58"/>
      <c r="AD29" s="59"/>
      <c r="AE29" s="57"/>
      <c r="AF29" s="59"/>
      <c r="AG29" s="57"/>
    </row>
    <row r="30" spans="1:33" s="41" customFormat="1" ht="12.75">
      <c r="A30" s="54"/>
      <c r="F30" s="55"/>
      <c r="J30" s="56"/>
      <c r="K30" s="57"/>
      <c r="M30" s="58"/>
      <c r="N30" s="58"/>
      <c r="P30" s="59"/>
      <c r="Q30" s="57"/>
      <c r="V30" s="59"/>
      <c r="W30" s="57"/>
      <c r="X30" s="59"/>
      <c r="Y30" s="57"/>
      <c r="AA30" s="58"/>
      <c r="AD30" s="59"/>
      <c r="AE30" s="57"/>
      <c r="AF30" s="59"/>
      <c r="AG30" s="57"/>
    </row>
    <row r="31" spans="10:33" s="41" customFormat="1" ht="12.75">
      <c r="J31" s="56"/>
      <c r="K31" s="57"/>
      <c r="M31" s="58"/>
      <c r="N31" s="58"/>
      <c r="P31" s="59"/>
      <c r="Q31" s="57"/>
      <c r="V31" s="59"/>
      <c r="W31" s="57"/>
      <c r="X31" s="59"/>
      <c r="Y31" s="57"/>
      <c r="AA31" s="58"/>
      <c r="AD31" s="59"/>
      <c r="AE31" s="57"/>
      <c r="AF31" s="59"/>
      <c r="AG31" s="57"/>
    </row>
    <row r="32" spans="10:33" s="41" customFormat="1" ht="12.75">
      <c r="J32" s="56"/>
      <c r="K32" s="57"/>
      <c r="M32" s="58"/>
      <c r="N32" s="58"/>
      <c r="P32" s="59"/>
      <c r="Q32" s="57"/>
      <c r="V32" s="59"/>
      <c r="W32" s="57"/>
      <c r="X32" s="59"/>
      <c r="Y32" s="57"/>
      <c r="AA32" s="58"/>
      <c r="AD32" s="59"/>
      <c r="AE32" s="57"/>
      <c r="AF32" s="59"/>
      <c r="AG32" s="57"/>
    </row>
    <row r="33" spans="10:33" ht="12.75">
      <c r="J33" s="6"/>
      <c r="K33" s="10"/>
      <c r="L33" s="5"/>
      <c r="M33" s="1"/>
      <c r="N33" s="1"/>
      <c r="P33" s="8"/>
      <c r="Q33" s="10"/>
      <c r="S33" s="5"/>
      <c r="V33" s="8"/>
      <c r="W33" s="10"/>
      <c r="X33" s="8"/>
      <c r="Y33" s="10"/>
      <c r="AA33" s="1"/>
      <c r="AD33" s="8"/>
      <c r="AE33" s="10"/>
      <c r="AF33" s="8"/>
      <c r="AG33" s="10"/>
    </row>
    <row r="34" spans="10:33" ht="12.75">
      <c r="J34" s="6"/>
      <c r="K34" s="10"/>
      <c r="L34" s="5"/>
      <c r="M34" s="1"/>
      <c r="N34" s="1"/>
      <c r="P34" s="8"/>
      <c r="Q34" s="10"/>
      <c r="S34" s="5"/>
      <c r="V34" s="8"/>
      <c r="W34" s="10"/>
      <c r="X34" s="8"/>
      <c r="Y34" s="10"/>
      <c r="AA34" s="1"/>
      <c r="AD34" s="8"/>
      <c r="AE34" s="10"/>
      <c r="AF34" s="8"/>
      <c r="AG34" s="10"/>
    </row>
    <row r="35" spans="10:33" ht="12.75">
      <c r="J35" s="6"/>
      <c r="K35" s="10"/>
      <c r="L35" s="5"/>
      <c r="M35" s="1"/>
      <c r="N35" s="1"/>
      <c r="P35" s="8"/>
      <c r="Q35" s="10"/>
      <c r="S35" s="5"/>
      <c r="V35" s="8"/>
      <c r="W35" s="10"/>
      <c r="X35" s="8"/>
      <c r="Y35" s="10"/>
      <c r="AA35" s="1"/>
      <c r="AD35" s="8"/>
      <c r="AE35" s="10"/>
      <c r="AF35" s="8"/>
      <c r="AG35" s="10"/>
    </row>
    <row r="36" spans="10:33" ht="12.75">
      <c r="J36" s="6"/>
      <c r="K36" s="10"/>
      <c r="L36" s="5"/>
      <c r="M36" s="1"/>
      <c r="N36" s="1"/>
      <c r="P36" s="8"/>
      <c r="Q36" s="10"/>
      <c r="S36" s="5"/>
      <c r="V36" s="8"/>
      <c r="W36" s="10"/>
      <c r="X36" s="8"/>
      <c r="Y36" s="10"/>
      <c r="AA36" s="1"/>
      <c r="AD36" s="8"/>
      <c r="AE36" s="10"/>
      <c r="AF36" s="8"/>
      <c r="AG36" s="10"/>
    </row>
    <row r="37" spans="10:33" ht="12.75">
      <c r="J37" s="6"/>
      <c r="K37" s="10"/>
      <c r="L37" s="5"/>
      <c r="M37" s="1"/>
      <c r="N37" s="1"/>
      <c r="P37" s="8"/>
      <c r="Q37" s="10"/>
      <c r="S37" s="5"/>
      <c r="V37" s="8"/>
      <c r="W37" s="10"/>
      <c r="X37" s="8"/>
      <c r="Y37" s="10"/>
      <c r="AA37" s="1"/>
      <c r="AD37" s="8"/>
      <c r="AE37" s="10"/>
      <c r="AF37" s="8"/>
      <c r="AG37" s="10"/>
    </row>
    <row r="38" spans="10:33" ht="12.75">
      <c r="J38" s="6"/>
      <c r="K38" s="10"/>
      <c r="L38" s="5"/>
      <c r="M38" s="1"/>
      <c r="N38" s="1"/>
      <c r="P38" s="8"/>
      <c r="Q38" s="10"/>
      <c r="S38" s="5"/>
      <c r="V38" s="8"/>
      <c r="W38" s="10"/>
      <c r="X38" s="8"/>
      <c r="Y38" s="10"/>
      <c r="AA38" s="1"/>
      <c r="AD38" s="8"/>
      <c r="AE38" s="10"/>
      <c r="AF38" s="8"/>
      <c r="AG38" s="10"/>
    </row>
    <row r="39" spans="10:33" ht="12.75">
      <c r="J39" s="6"/>
      <c r="K39" s="10"/>
      <c r="L39" s="5"/>
      <c r="M39" s="1"/>
      <c r="N39" s="1"/>
      <c r="P39" s="8"/>
      <c r="Q39" s="10"/>
      <c r="S39" s="5"/>
      <c r="V39" s="8"/>
      <c r="W39" s="10"/>
      <c r="X39" s="8"/>
      <c r="Y39" s="10"/>
      <c r="AA39" s="1"/>
      <c r="AD39" s="8"/>
      <c r="AE39" s="10"/>
      <c r="AF39" s="8"/>
      <c r="AG39" s="10"/>
    </row>
  </sheetData>
  <sheetProtection/>
  <mergeCells count="16">
    <mergeCell ref="F3:F4"/>
    <mergeCell ref="A3:A4"/>
    <mergeCell ref="B3:B4"/>
    <mergeCell ref="C3:C4"/>
    <mergeCell ref="D3:D4"/>
    <mergeCell ref="E3:E4"/>
    <mergeCell ref="M3:M4"/>
    <mergeCell ref="N3:S3"/>
    <mergeCell ref="T3:T4"/>
    <mergeCell ref="U3:U4"/>
    <mergeCell ref="G3:G4"/>
    <mergeCell ref="H3:H4"/>
    <mergeCell ref="I3:I4"/>
    <mergeCell ref="J3:J4"/>
    <mergeCell ref="K3:K4"/>
    <mergeCell ref="L3:L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2017-06-12T12:17:46Z</cp:lastPrinted>
  <dcterms:created xsi:type="dcterms:W3CDTF">2010-12-17T08:17:08Z</dcterms:created>
  <dcterms:modified xsi:type="dcterms:W3CDTF">2019-02-15T16:10:56Z</dcterms:modified>
  <cp:category/>
  <cp:version/>
  <cp:contentType/>
  <cp:contentStatus/>
</cp:coreProperties>
</file>